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92.168.2.192\Shared\A1共有\32製造管理士\20250319\"/>
    </mc:Choice>
  </mc:AlternateContent>
  <xr:revisionPtr revIDLastSave="0" documentId="13_ncr:1_{50A00483-6CDC-4A73-8405-B5215F808372}" xr6:coauthVersionLast="47" xr6:coauthVersionMax="47" xr10:uidLastSave="{00000000-0000-0000-0000-000000000000}"/>
  <bookViews>
    <workbookView xWindow="-120" yWindow="-120" windowWidth="20730" windowHeight="11160" xr2:uid="{2060ADAB-0F97-46C9-8EE9-A1EE88C39E2B}"/>
  </bookViews>
  <sheets>
    <sheet name="申請書等送付状" sheetId="4" r:id="rId1"/>
    <sheet name="別紙" sheetId="5" r:id="rId2"/>
    <sheet name="担当者宛ラベル" sheetId="2" r:id="rId3"/>
    <sheet name="【ラベル見本】" sheetId="3" r:id="rId4"/>
    <sheet name="事務局用" sheetId="6" r:id="rId5"/>
  </sheets>
  <definedNames>
    <definedName name="_Hlk98681988" localSheetId="3">【ラベル見本】!$A$1</definedName>
    <definedName name="_Hlk98681988" localSheetId="2">担当者宛ラベル!$A$1</definedName>
    <definedName name="_Hlk99457298" localSheetId="3">【ラベル見本】!$A$79</definedName>
    <definedName name="_Hlk99457298" localSheetId="2">担当者宛ラベル!$A$79</definedName>
    <definedName name="_xlnm.Print_Area" localSheetId="3">【ラベル見本】!$A$1:$E$39</definedName>
    <definedName name="_xlnm.Print_Area" localSheetId="0">申請書等送付状!$A$1:$M$103</definedName>
    <definedName name="_xlnm.Print_Area" localSheetId="2">担当者宛ラベル!$A$1:$E$39</definedName>
    <definedName name="_xlnm.Print_Area" localSheetId="1">別紙!$A$1:$H$39</definedName>
    <definedName name="地域">事務局用!$H$52:$I$61</definedName>
    <definedName name="地域コード">事務局用!$K$51:$L$61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6" l="1"/>
  <c r="C41" i="4"/>
  <c r="D44" i="4"/>
  <c r="B29" i="6"/>
  <c r="B28" i="6"/>
  <c r="B27" i="6"/>
  <c r="B26" i="6"/>
  <c r="B25" i="6"/>
  <c r="B24" i="6"/>
  <c r="B23" i="6"/>
  <c r="B22" i="6"/>
  <c r="B21" i="6"/>
  <c r="B20" i="6"/>
  <c r="B19" i="6"/>
  <c r="B18" i="6"/>
  <c r="L34" i="6"/>
  <c r="L35" i="6"/>
  <c r="L36" i="6"/>
  <c r="L37" i="6"/>
  <c r="G38" i="6"/>
  <c r="F38" i="6" s="1"/>
  <c r="L38" i="6"/>
  <c r="G39" i="6"/>
  <c r="F39" i="6" s="1"/>
  <c r="L39" i="6"/>
  <c r="G40" i="6"/>
  <c r="F40" i="6" s="1"/>
  <c r="L40" i="6"/>
  <c r="G41" i="6"/>
  <c r="F41" i="6" s="1"/>
  <c r="L41" i="6"/>
  <c r="G42" i="6"/>
  <c r="F42" i="6" s="1"/>
  <c r="L42" i="6"/>
  <c r="G43" i="6"/>
  <c r="F43" i="6" s="1"/>
  <c r="L43" i="6"/>
  <c r="G44" i="6"/>
  <c r="F44" i="6" s="1"/>
  <c r="L44" i="6"/>
  <c r="G45" i="6"/>
  <c r="F45" i="6" s="1"/>
  <c r="L45" i="6"/>
  <c r="G46" i="6"/>
  <c r="F46" i="6" s="1"/>
  <c r="L46" i="6"/>
  <c r="G47" i="6"/>
  <c r="F47" i="6" s="1"/>
  <c r="L47" i="6"/>
  <c r="L33" i="6"/>
  <c r="B34" i="6"/>
  <c r="B35" i="6"/>
  <c r="B36" i="6"/>
  <c r="B37" i="6"/>
  <c r="B38" i="6"/>
  <c r="B39" i="6"/>
  <c r="B40" i="6"/>
  <c r="B41" i="6"/>
  <c r="B42" i="6"/>
  <c r="B43" i="6"/>
  <c r="B44" i="6"/>
  <c r="B45" i="6"/>
  <c r="B46" i="6"/>
  <c r="B47" i="6"/>
  <c r="B33" i="6"/>
  <c r="G28" i="6"/>
  <c r="F28" i="6" s="1"/>
  <c r="L28" i="6"/>
  <c r="G29" i="6"/>
  <c r="F29" i="6" s="1"/>
  <c r="L29" i="6"/>
  <c r="F19" i="6"/>
  <c r="L19" i="6"/>
  <c r="F20" i="6"/>
  <c r="L20" i="6"/>
  <c r="F21" i="6"/>
  <c r="L21" i="6"/>
  <c r="F22" i="6"/>
  <c r="L22" i="6"/>
  <c r="G23" i="6"/>
  <c r="F23" i="6" s="1"/>
  <c r="L23" i="6"/>
  <c r="G24" i="6"/>
  <c r="F24" i="6" s="1"/>
  <c r="L24" i="6"/>
  <c r="G25" i="6"/>
  <c r="F25" i="6" s="1"/>
  <c r="L25" i="6"/>
  <c r="G26" i="6"/>
  <c r="F26" i="6" s="1"/>
  <c r="L26" i="6"/>
  <c r="G27" i="6"/>
  <c r="F27" i="6" s="1"/>
  <c r="L27" i="6"/>
  <c r="F18" i="6"/>
  <c r="L18" i="6"/>
  <c r="AE14" i="6"/>
  <c r="H44" i="4" l="1"/>
  <c r="AE7" i="6"/>
  <c r="AD7" i="6"/>
  <c r="AC7" i="6"/>
  <c r="AB7" i="6"/>
  <c r="AA7" i="6"/>
  <c r="Z7" i="6"/>
  <c r="Y7" i="6" l="1"/>
  <c r="X7" i="6"/>
  <c r="W7" i="6"/>
  <c r="V7" i="6"/>
  <c r="U7" i="6"/>
  <c r="T7" i="6"/>
  <c r="AA66" i="6"/>
  <c r="AB66" i="6" s="1"/>
  <c r="D47" i="4"/>
  <c r="H47" i="4" s="1"/>
  <c r="D46" i="4"/>
  <c r="D45" i="4"/>
  <c r="AA52" i="6"/>
  <c r="AB52" i="6" s="1"/>
  <c r="AA53" i="6"/>
  <c r="AB53" i="6" s="1"/>
  <c r="AA54" i="6"/>
  <c r="AB54" i="6" s="1"/>
  <c r="AA55" i="6"/>
  <c r="AB55" i="6" s="1"/>
  <c r="AA56" i="6"/>
  <c r="AB56" i="6" s="1"/>
  <c r="AA57" i="6"/>
  <c r="AB57" i="6" s="1"/>
  <c r="AA58" i="6"/>
  <c r="AB58" i="6" s="1"/>
  <c r="AE66" i="6" l="1"/>
  <c r="AC66" i="6"/>
  <c r="AD66" i="6"/>
  <c r="AF66" i="6"/>
  <c r="AE52" i="6"/>
  <c r="AF52" i="6"/>
  <c r="AC52" i="6"/>
  <c r="AD52" i="6"/>
  <c r="AD55" i="6"/>
  <c r="AE55" i="6"/>
  <c r="AF55" i="6"/>
  <c r="AC55" i="6"/>
  <c r="AC57" i="6"/>
  <c r="AD57" i="6"/>
  <c r="AE57" i="6"/>
  <c r="AF57" i="6"/>
  <c r="AC53" i="6"/>
  <c r="AD53" i="6"/>
  <c r="AE53" i="6"/>
  <c r="AF53" i="6"/>
  <c r="AE56" i="6"/>
  <c r="AF56" i="6"/>
  <c r="AC56" i="6"/>
  <c r="AD56" i="6"/>
  <c r="AF58" i="6"/>
  <c r="AC58" i="6"/>
  <c r="AD58" i="6"/>
  <c r="AE58" i="6"/>
  <c r="AF54" i="6"/>
  <c r="AC54" i="6"/>
  <c r="AE54" i="6"/>
  <c r="AD54" i="6"/>
  <c r="H41" i="4"/>
  <c r="D48" i="4" l="1"/>
  <c r="D50" i="4" s="1"/>
  <c r="O7" i="6" s="1"/>
  <c r="D12" i="6"/>
  <c r="C12" i="6"/>
  <c r="D7" i="6"/>
  <c r="E43" i="4"/>
  <c r="E41" i="4"/>
  <c r="N7" i="6"/>
  <c r="M7" i="6"/>
  <c r="L7" i="6"/>
  <c r="K7" i="6"/>
  <c r="AA60" i="6"/>
  <c r="AB60" i="6" s="1"/>
  <c r="AE60" i="6" s="1"/>
  <c r="AA61" i="6"/>
  <c r="AB61" i="6" s="1"/>
  <c r="AE61" i="6" s="1"/>
  <c r="AA62" i="6"/>
  <c r="AB62" i="6" s="1"/>
  <c r="AA63" i="6"/>
  <c r="AB63" i="6" s="1"/>
  <c r="AD63" i="6" s="1"/>
  <c r="AA64" i="6"/>
  <c r="AB64" i="6" s="1"/>
  <c r="AE64" i="6" s="1"/>
  <c r="AA65" i="6"/>
  <c r="AB65" i="6" s="1"/>
  <c r="AE65" i="6" s="1"/>
  <c r="AA59" i="6"/>
  <c r="AB59" i="6" s="1"/>
  <c r="AE59" i="6" s="1"/>
  <c r="G7" i="6"/>
  <c r="F7" i="6"/>
  <c r="B7" i="6"/>
  <c r="E7" i="6"/>
  <c r="C7" i="6"/>
  <c r="I9" i="6" l="1"/>
  <c r="AD65" i="6"/>
  <c r="AE63" i="6"/>
  <c r="AE62" i="6"/>
  <c r="AC64" i="6"/>
  <c r="AD60" i="6"/>
  <c r="AD64" i="6"/>
  <c r="AC63" i="6"/>
  <c r="AF63" i="6"/>
  <c r="AD62" i="6"/>
  <c r="AD61" i="6"/>
  <c r="AD59" i="6"/>
  <c r="AC65" i="6"/>
  <c r="AC62" i="6"/>
  <c r="AC61" i="6"/>
  <c r="AC60" i="6"/>
  <c r="AC59" i="6"/>
  <c r="AF65" i="6"/>
  <c r="AF64" i="6"/>
  <c r="AF62" i="6"/>
  <c r="AF61" i="6"/>
  <c r="AF60" i="6"/>
  <c r="AF59" i="6"/>
  <c r="AA67" i="6"/>
  <c r="I7" i="6"/>
  <c r="J44" i="4"/>
  <c r="AO57" i="6" l="1"/>
  <c r="AR52" i="6"/>
  <c r="BB7" i="6" s="1"/>
  <c r="AR53" i="6"/>
  <c r="AI66" i="6"/>
  <c r="AO56" i="6"/>
  <c r="AL57" i="6"/>
  <c r="AL56" i="6"/>
  <c r="AI52" i="6"/>
  <c r="AF7" i="6" s="1"/>
  <c r="AO55" i="6"/>
  <c r="BA7" i="6" s="1"/>
  <c r="AO53" i="6"/>
  <c r="AY7" i="6" s="1"/>
  <c r="AO52" i="6"/>
  <c r="AX7" i="6" s="1"/>
  <c r="AO54" i="6"/>
  <c r="AZ7" i="6" s="1"/>
  <c r="AL53" i="6"/>
  <c r="AU7" i="6" s="1"/>
  <c r="AL55" i="6"/>
  <c r="AW7" i="6" s="1"/>
  <c r="AL52" i="6"/>
  <c r="AT7" i="6" s="1"/>
  <c r="AL54" i="6"/>
  <c r="AV7" i="6" s="1"/>
  <c r="AI65" i="6"/>
  <c r="AS7" i="6" s="1"/>
  <c r="AI55" i="6"/>
  <c r="AI7" i="6" s="1"/>
  <c r="AI59" i="6"/>
  <c r="AM7" i="6" s="1"/>
  <c r="AI63" i="6"/>
  <c r="AQ7" i="6" s="1"/>
  <c r="AI53" i="6"/>
  <c r="AG7" i="6" s="1"/>
  <c r="AI57" i="6"/>
  <c r="AK7" i="6" s="1"/>
  <c r="AI61" i="6"/>
  <c r="AO7" i="6" s="1"/>
  <c r="AI54" i="6"/>
  <c r="AH7" i="6" s="1"/>
  <c r="AI58" i="6"/>
  <c r="AL7" i="6" s="1"/>
  <c r="AI62" i="6"/>
  <c r="AP7" i="6" s="1"/>
  <c r="AI64" i="6"/>
  <c r="AR7" i="6" s="1"/>
  <c r="AI56" i="6"/>
  <c r="AJ7" i="6" s="1"/>
  <c r="AI60" i="6"/>
  <c r="AN7" i="6" s="1"/>
  <c r="AC67" i="6"/>
  <c r="J7" i="6"/>
  <c r="AD67" i="6"/>
  <c r="J47" i="4"/>
  <c r="O12" i="6"/>
  <c r="N12" i="6"/>
  <c r="I60" i="4"/>
  <c r="J59" i="4"/>
  <c r="K59" i="4" s="1"/>
  <c r="J60" i="4"/>
  <c r="K60" i="4" s="1"/>
  <c r="H45" i="4"/>
  <c r="J45" i="4" s="1"/>
  <c r="J41" i="4"/>
  <c r="I59" i="4"/>
  <c r="AE9" i="6" l="1"/>
  <c r="G12" i="6"/>
  <c r="F12" i="6"/>
  <c r="AF67" i="6"/>
  <c r="AE67" i="6"/>
  <c r="J48" i="4"/>
  <c r="J50" i="4" s="1"/>
  <c r="G64" i="4" s="1"/>
  <c r="K61" i="4"/>
  <c r="D4" i="6" l="1"/>
  <c r="H12" i="6"/>
  <c r="G66" i="4"/>
  <c r="R7" i="6"/>
  <c r="G68" i="4" l="1"/>
</calcChain>
</file>

<file path=xl/sharedStrings.xml><?xml version="1.0" encoding="utf-8"?>
<sst xmlns="http://schemas.openxmlformats.org/spreadsheetml/2006/main" count="583" uniqueCount="282">
  <si>
    <t>住所</t>
  </si>
  <si>
    <t>〒</t>
  </si>
  <si>
    <t>申請会社名</t>
  </si>
  <si>
    <t>支店・工場名</t>
  </si>
  <si>
    <t>所属・役職</t>
  </si>
  <si>
    <t>氏名</t>
  </si>
  <si>
    <t>電話番号</t>
  </si>
  <si>
    <t>★次頁は【見本】です。同様に９枚作成してください</t>
  </si>
  <si>
    <t>①ラベルに印刷しますので、枠のサイズを変更しないでください</t>
  </si>
  <si>
    <t>②枠内に納まらない時は文字サイズで調整してください</t>
  </si>
  <si>
    <t>③「様」は消さないでください</t>
  </si>
  <si>
    <t>〒101-0041　東京都千代田区神田須田町</t>
  </si>
  <si>
    <t>1-34-2　ムサシビル4階</t>
  </si>
  <si>
    <t>一般社団法人全国コンクリート製品協会</t>
  </si>
  <si>
    <t>●●　●●　様</t>
  </si>
  <si>
    <t>03-5298-2011</t>
  </si>
  <si>
    <r>
      <t>1</t>
    </r>
    <r>
      <rPr>
        <sz val="9"/>
        <color theme="1"/>
        <rFont val="ＭＳ 明朝"/>
        <family val="1"/>
        <charset val="128"/>
      </rPr>
      <t>行空ける</t>
    </r>
  </si>
  <si>
    <t>見　本</t>
  </si>
  <si>
    <t>〒101-0041　東京都千代田区神田須田町1-34-2　ムサシビル4階</t>
    <rPh sb="10" eb="22">
      <t>トウキョウトチヨダクカンダスダチョウ</t>
    </rPh>
    <rPh sb="35" eb="36">
      <t>カイ</t>
    </rPh>
    <phoneticPr fontId="22"/>
  </si>
  <si>
    <t>一般社団法人全国コンクリート製品協会</t>
    <rPh sb="0" eb="6">
      <t>イッパンシャダンホウジン</t>
    </rPh>
    <rPh sb="6" eb="18">
      <t>ゼンコクコンクリートセイヒンキョウカイ</t>
    </rPh>
    <phoneticPr fontId="22"/>
  </si>
  <si>
    <t>●●　●● 様</t>
    <phoneticPr fontId="22"/>
  </si>
  <si>
    <t>03-5298-2011</t>
    <phoneticPr fontId="22"/>
  </si>
  <si>
    <t>(申請様式３)申請書等送付状</t>
    <rPh sb="1" eb="3">
      <t>シンセイ</t>
    </rPh>
    <rPh sb="3" eb="5">
      <t>ヨウシキ</t>
    </rPh>
    <rPh sb="7" eb="10">
      <t>シンセイショ</t>
    </rPh>
    <rPh sb="10" eb="11">
      <t>トウ</t>
    </rPh>
    <rPh sb="11" eb="13">
      <t>ソウフ</t>
    </rPh>
    <rPh sb="13" eb="14">
      <t>ジョウ</t>
    </rPh>
    <phoneticPr fontId="22"/>
  </si>
  <si>
    <t>月</t>
    <rPh sb="0" eb="1">
      <t>ガツ</t>
    </rPh>
    <phoneticPr fontId="27"/>
  </si>
  <si>
    <t>日</t>
    <rPh sb="0" eb="1">
      <t>ニチ</t>
    </rPh>
    <phoneticPr fontId="27"/>
  </si>
  <si>
    <t>電話番号</t>
    <rPh sb="0" eb="2">
      <t>デンワ</t>
    </rPh>
    <rPh sb="2" eb="4">
      <t>バンゴウ</t>
    </rPh>
    <phoneticPr fontId="27"/>
  </si>
  <si>
    <t>会社の個人
E-mailアドレス</t>
    <rPh sb="0" eb="2">
      <t>カイシャ</t>
    </rPh>
    <rPh sb="3" eb="5">
      <t>コジン</t>
    </rPh>
    <phoneticPr fontId="27"/>
  </si>
  <si>
    <t>名　×</t>
    <rPh sb="0" eb="1">
      <t>メイ</t>
    </rPh>
    <phoneticPr fontId="22"/>
  </si>
  <si>
    <t>円　</t>
    <rPh sb="0" eb="1">
      <t>エン</t>
    </rPh>
    <phoneticPr fontId="27"/>
  </si>
  <si>
    <t xml:space="preserve">    ③ 合否通知は、この宛先に、各受験者宛封書を同封して送付します。</t>
    <phoneticPr fontId="22"/>
  </si>
  <si>
    <t>　　振替払込請求書兼受領証（その他振込を証明するもの）のスキャンファイルを、挿入し貼付けて</t>
    <rPh sb="2" eb="4">
      <t>フリカエ</t>
    </rPh>
    <rPh sb="4" eb="5">
      <t>ハラ</t>
    </rPh>
    <rPh sb="6" eb="9">
      <t>セイキュウショ</t>
    </rPh>
    <rPh sb="9" eb="10">
      <t>ケン</t>
    </rPh>
    <rPh sb="10" eb="13">
      <t>ジュリョウショウ</t>
    </rPh>
    <rPh sb="16" eb="17">
      <t>タ</t>
    </rPh>
    <rPh sb="17" eb="19">
      <t>フリコミ</t>
    </rPh>
    <rPh sb="20" eb="22">
      <t>ショウメイ</t>
    </rPh>
    <phoneticPr fontId="22"/>
  </si>
  <si>
    <t xml:space="preserve"> 　   　　　 ※記入例：新規１名、更新２名・解説集１部・過去問３部</t>
    <rPh sb="28" eb="29">
      <t>ブ</t>
    </rPh>
    <phoneticPr fontId="22"/>
  </si>
  <si>
    <t xml:space="preserve">    ② ラベルのサイズ加工、フォントの変更はしないでください。枠内に収まらない時は、</t>
    <rPh sb="13" eb="15">
      <t>カコウ</t>
    </rPh>
    <rPh sb="21" eb="23">
      <t>ヘンコウ</t>
    </rPh>
    <rPh sb="33" eb="35">
      <t>ワクナイ</t>
    </rPh>
    <rPh sb="36" eb="37">
      <t>オサ</t>
    </rPh>
    <rPh sb="41" eb="42">
      <t>トキ</t>
    </rPh>
    <phoneticPr fontId="22"/>
  </si>
  <si>
    <t>　　　 文字サイズで調整してください。「様」は消さないでください。</t>
    <rPh sb="4" eb="6">
      <t>モジ</t>
    </rPh>
    <rPh sb="10" eb="12">
      <t>チョウセイ</t>
    </rPh>
    <rPh sb="20" eb="21">
      <t>サマ</t>
    </rPh>
    <rPh sb="23" eb="24">
      <t>ケ</t>
    </rPh>
    <phoneticPr fontId="22"/>
  </si>
  <si>
    <t>【見本】</t>
    <phoneticPr fontId="22"/>
  </si>
  <si>
    <t xml:space="preserve">（7）担当者宛先 </t>
    <rPh sb="3" eb="6">
      <t>タントウシャ</t>
    </rPh>
    <rPh sb="6" eb="7">
      <t>ア</t>
    </rPh>
    <rPh sb="7" eb="8">
      <t>サキ</t>
    </rPh>
    <phoneticPr fontId="27"/>
  </si>
  <si>
    <t xml:space="preserve"> 　 （受験票やテキスト、購入書籍、合否通知及び証書を担当者様にお送りの際に使用します）</t>
    <rPh sb="13" eb="17">
      <t>コウニュウショセキ</t>
    </rPh>
    <phoneticPr fontId="22"/>
  </si>
  <si>
    <t>別紙</t>
    <rPh sb="0" eb="2">
      <t>ベッシ</t>
    </rPh>
    <phoneticPr fontId="22"/>
  </si>
  <si>
    <t>（ネットバンキング等の大きな振込明細表の場合のスキャンファイル挿入・貼付先）</t>
  </si>
  <si>
    <t>担当者氏名</t>
    <rPh sb="0" eb="3">
      <t>タントウシャ</t>
    </rPh>
    <phoneticPr fontId="22"/>
  </si>
  <si>
    <t>＊</t>
    <phoneticPr fontId="38"/>
  </si>
  <si>
    <t>資　料　名</t>
    <rPh sb="0" eb="1">
      <t>シ</t>
    </rPh>
    <rPh sb="2" eb="3">
      <t>リョウ</t>
    </rPh>
    <rPh sb="4" eb="5">
      <t>メイ</t>
    </rPh>
    <phoneticPr fontId="38"/>
  </si>
  <si>
    <t>価格(税込)</t>
    <rPh sb="0" eb="1">
      <t>アタイ</t>
    </rPh>
    <rPh sb="1" eb="2">
      <t>カク</t>
    </rPh>
    <rPh sb="3" eb="5">
      <t>ゼイコミ</t>
    </rPh>
    <phoneticPr fontId="38"/>
  </si>
  <si>
    <t>部数</t>
    <rPh sb="0" eb="1">
      <t>ブ</t>
    </rPh>
    <rPh sb="1" eb="2">
      <t>スウ</t>
    </rPh>
    <phoneticPr fontId="38"/>
  </si>
  <si>
    <t xml:space="preserve"> コンクリート製品製造管理士認定試験
「分野別・試験問題解説集 平成16年度～23年度」</t>
    <phoneticPr fontId="38"/>
  </si>
  <si>
    <t xml:space="preserve"> コンクリート製品製造管理士　　　　　　　　　　　　　　　　　　　　　　　　　　　　　　　　　　　　　　　　　　　　　　　　　　　　　　　　　　　　　　　　　　　　　　　　　　　　　　　　　　　　　　　　　　　　　「年度別過去問【回答付】平成24年度(第30回)～令和4年度(第40回)」　　　　　　　　　　　　　　　　　　　　　　　　　　　　　　　　　　　　　　　　　　　　　　　　　　　　　　　　　　　　　　　</t>
    <rPh sb="126" eb="127">
      <t>ダイ</t>
    </rPh>
    <rPh sb="138" eb="139">
      <t>ダイ</t>
    </rPh>
    <phoneticPr fontId="38"/>
  </si>
  <si>
    <t>円</t>
    <rPh sb="0" eb="1">
      <t>エン</t>
    </rPh>
    <phoneticPr fontId="38"/>
  </si>
  <si>
    <t>振込金額合計</t>
    <rPh sb="0" eb="2">
      <t>フリコミ</t>
    </rPh>
    <rPh sb="2" eb="4">
      <t>キンガク</t>
    </rPh>
    <rPh sb="4" eb="6">
      <t>ゴウケイ</t>
    </rPh>
    <phoneticPr fontId="38"/>
  </si>
  <si>
    <t>正会員</t>
    <rPh sb="0" eb="3">
      <t>セイカイイン</t>
    </rPh>
    <phoneticPr fontId="22"/>
  </si>
  <si>
    <t>準会員</t>
    <rPh sb="0" eb="1">
      <t>ジュン</t>
    </rPh>
    <rPh sb="1" eb="3">
      <t>カイイン</t>
    </rPh>
    <phoneticPr fontId="22"/>
  </si>
  <si>
    <t>非会員</t>
    <rPh sb="0" eb="1">
      <t>ヒ</t>
    </rPh>
    <rPh sb="1" eb="3">
      <t>カイイン</t>
    </rPh>
    <phoneticPr fontId="22"/>
  </si>
  <si>
    <t>会員区分</t>
    <rPh sb="0" eb="2">
      <t>カイイン</t>
    </rPh>
    <rPh sb="2" eb="4">
      <t>クブン</t>
    </rPh>
    <phoneticPr fontId="22"/>
  </si>
  <si>
    <t>金額(円)</t>
    <rPh sb="0" eb="1">
      <t>キン</t>
    </rPh>
    <rPh sb="1" eb="2">
      <t>ガク</t>
    </rPh>
    <rPh sb="3" eb="4">
      <t>エン</t>
    </rPh>
    <phoneticPr fontId="38"/>
  </si>
  <si>
    <t>申請料合計</t>
    <rPh sb="0" eb="3">
      <t>シンセイリョウ</t>
    </rPh>
    <rPh sb="3" eb="5">
      <t>ゴウケイ</t>
    </rPh>
    <phoneticPr fontId="38"/>
  </si>
  <si>
    <t>　 資料購入代金合計</t>
    <rPh sb="2" eb="4">
      <t>シリョウ</t>
    </rPh>
    <rPh sb="4" eb="6">
      <t>コウニュウ</t>
    </rPh>
    <rPh sb="6" eb="8">
      <t>ダイキン</t>
    </rPh>
    <rPh sb="8" eb="9">
      <t>ゴウ</t>
    </rPh>
    <rPh sb="9" eb="10">
      <t>ケイ</t>
    </rPh>
    <phoneticPr fontId="38"/>
  </si>
  <si>
    <t>資料購入代金合計</t>
    <rPh sb="0" eb="2">
      <t>シリョウ</t>
    </rPh>
    <rPh sb="2" eb="4">
      <t>コウニュウ</t>
    </rPh>
    <rPh sb="4" eb="6">
      <t>ダイキン</t>
    </rPh>
    <rPh sb="6" eb="8">
      <t>ゴウケイ</t>
    </rPh>
    <phoneticPr fontId="38"/>
  </si>
  <si>
    <t>（5）合計振込金額</t>
    <rPh sb="3" eb="5">
      <t>ゴウケイ</t>
    </rPh>
    <rPh sb="5" eb="6">
      <t>フ</t>
    </rPh>
    <rPh sb="6" eb="7">
      <t>コ</t>
    </rPh>
    <rPh sb="7" eb="9">
      <t>キンガク</t>
    </rPh>
    <phoneticPr fontId="27"/>
  </si>
  <si>
    <t xml:space="preserve"> 注２）スキャンによる挿入貼付ができない状況の場合は、コピーしたものをレターパック等で郵送し
　　   てください（受取が随時できる現状にないため、確認が遅れる等の場合があります）。</t>
    <rPh sb="1" eb="2">
      <t>チュウ</t>
    </rPh>
    <rPh sb="20" eb="22">
      <t>ジョウキョウ</t>
    </rPh>
    <phoneticPr fontId="22"/>
  </si>
  <si>
    <t>　　ください（ネットバンキング等の大きな振込明細表の場合は、別紙ワークシートにお願いします）。</t>
    <rPh sb="26" eb="28">
      <t>バアイ</t>
    </rPh>
    <rPh sb="30" eb="32">
      <t>ベッシ</t>
    </rPh>
    <rPh sb="40" eb="41">
      <t>ネガ</t>
    </rPh>
    <phoneticPr fontId="22"/>
  </si>
  <si>
    <t>以上</t>
    <rPh sb="0" eb="2">
      <t>イジョウ</t>
    </rPh>
    <phoneticPr fontId="22"/>
  </si>
  <si>
    <t>（準会員の場合）団体正会員名→</t>
    <rPh sb="1" eb="4">
      <t>ジュンカイイン</t>
    </rPh>
    <rPh sb="5" eb="7">
      <t>バアイ</t>
    </rPh>
    <rPh sb="8" eb="13">
      <t>ダンタイセイカイイン</t>
    </rPh>
    <rPh sb="13" eb="14">
      <t>メイ</t>
    </rPh>
    <phoneticPr fontId="22"/>
  </si>
  <si>
    <t>No</t>
    <phoneticPr fontId="22"/>
  </si>
  <si>
    <t>ダミー１</t>
    <phoneticPr fontId="27"/>
  </si>
  <si>
    <t>購入会社</t>
    <rPh sb="0" eb="2">
      <t>コウニュウ</t>
    </rPh>
    <rPh sb="2" eb="4">
      <t>カイシャ</t>
    </rPh>
    <phoneticPr fontId="27"/>
  </si>
  <si>
    <t>会員区分</t>
    <rPh sb="0" eb="2">
      <t>カイイン</t>
    </rPh>
    <rPh sb="2" eb="4">
      <t>クブン</t>
    </rPh>
    <phoneticPr fontId="27"/>
  </si>
  <si>
    <t>担当者</t>
    <rPh sb="0" eb="3">
      <t>タントウシャ</t>
    </rPh>
    <phoneticPr fontId="27"/>
  </si>
  <si>
    <t>種類のべ</t>
    <rPh sb="0" eb="2">
      <t>シュルイ</t>
    </rPh>
    <phoneticPr fontId="27"/>
  </si>
  <si>
    <t>部数のべ</t>
    <rPh sb="0" eb="2">
      <t>ブスウ</t>
    </rPh>
    <phoneticPr fontId="27"/>
  </si>
  <si>
    <t>料金</t>
    <rPh sb="0" eb="2">
      <t>リョウキン</t>
    </rPh>
    <phoneticPr fontId="27"/>
  </si>
  <si>
    <t>ダミー2</t>
    <phoneticPr fontId="22"/>
  </si>
  <si>
    <t>ダミー3</t>
  </si>
  <si>
    <t>ダミー４</t>
    <phoneticPr fontId="27"/>
  </si>
  <si>
    <t>ダミー５</t>
  </si>
  <si>
    <t>ダミー６</t>
  </si>
  <si>
    <t>①解説集</t>
    <rPh sb="1" eb="3">
      <t>カイセツ</t>
    </rPh>
    <rPh sb="3" eb="4">
      <t>シュウ</t>
    </rPh>
    <phoneticPr fontId="38"/>
  </si>
  <si>
    <t>②過去問</t>
    <rPh sb="1" eb="4">
      <t>カコモン</t>
    </rPh>
    <phoneticPr fontId="27"/>
  </si>
  <si>
    <t>ダミー７</t>
    <phoneticPr fontId="22"/>
  </si>
  <si>
    <t>ダミー８</t>
  </si>
  <si>
    <t>ダミー９</t>
  </si>
  <si>
    <t>ダミー１０</t>
  </si>
  <si>
    <t>ダミー１１</t>
  </si>
  <si>
    <t>ダミー１２</t>
  </si>
  <si>
    <t>ダミー１３</t>
  </si>
  <si>
    <t>ダミー１４</t>
  </si>
  <si>
    <t>資料名</t>
    <rPh sb="0" eb="3">
      <t>シリョウメイ</t>
    </rPh>
    <phoneticPr fontId="22"/>
  </si>
  <si>
    <t xml:space="preserve"> コンクリート製品製造管理士認定試験
「分野別・試験問題解説集 平成16年度～23年度」</t>
  </si>
  <si>
    <t>①</t>
    <phoneticPr fontId="22"/>
  </si>
  <si>
    <t>②</t>
    <phoneticPr fontId="22"/>
  </si>
  <si>
    <t>製造管理士技術講習・試験の</t>
    <phoneticPr fontId="22"/>
  </si>
  <si>
    <t>事務局作業用シート</t>
    <rPh sb="0" eb="3">
      <t>ジムキョク</t>
    </rPh>
    <rPh sb="3" eb="5">
      <t>サギョウ</t>
    </rPh>
    <rPh sb="5" eb="6">
      <t>ヨウ</t>
    </rPh>
    <phoneticPr fontId="22"/>
  </si>
  <si>
    <t>新規</t>
    <rPh sb="0" eb="2">
      <t>シンキ</t>
    </rPh>
    <phoneticPr fontId="22"/>
  </si>
  <si>
    <t>更新</t>
    <rPh sb="0" eb="2">
      <t>コウシン</t>
    </rPh>
    <phoneticPr fontId="22"/>
  </si>
  <si>
    <t>追試験</t>
    <rPh sb="0" eb="3">
      <t>ツイシケン</t>
    </rPh>
    <phoneticPr fontId="22"/>
  </si>
  <si>
    <t>申請会社はPCa製造会社です。</t>
    <rPh sb="0" eb="4">
      <t>シンセイカイシャ</t>
    </rPh>
    <rPh sb="8" eb="10">
      <t>セイゾウ</t>
    </rPh>
    <rPh sb="10" eb="12">
      <t>カイシャ</t>
    </rPh>
    <phoneticPr fontId="22"/>
  </si>
  <si>
    <t>円 =</t>
    <rPh sb="0" eb="1">
      <t>エン</t>
    </rPh>
    <phoneticPr fontId="22"/>
  </si>
  <si>
    <t>消費税（１０％）込み</t>
    <rPh sb="0" eb="3">
      <t>ショウヒゼイ</t>
    </rPh>
    <rPh sb="8" eb="9">
      <t>コ</t>
    </rPh>
    <phoneticPr fontId="22"/>
  </si>
  <si>
    <r>
      <t>（4）参考資料の購入（希望者のみです</t>
    </r>
    <r>
      <rPr>
        <b/>
        <sz val="10"/>
        <rFont val="ＭＳ 明朝"/>
        <family val="1"/>
        <charset val="128"/>
      </rPr>
      <t>）</t>
    </r>
    <rPh sb="3" eb="5">
      <t>サンコウ</t>
    </rPh>
    <rPh sb="5" eb="7">
      <t>シリョウ</t>
    </rPh>
    <rPh sb="8" eb="10">
      <t>コウニュウ</t>
    </rPh>
    <rPh sb="11" eb="14">
      <t>キボウシャ</t>
    </rPh>
    <phoneticPr fontId="27"/>
  </si>
  <si>
    <t>価格</t>
    <rPh sb="0" eb="1">
      <t>アタイ</t>
    </rPh>
    <rPh sb="1" eb="2">
      <t>カク</t>
    </rPh>
    <phoneticPr fontId="38"/>
  </si>
  <si>
    <t>(消費税(10%)込)</t>
    <rPh sb="1" eb="3">
      <t>ショウヒ</t>
    </rPh>
    <phoneticPr fontId="22"/>
  </si>
  <si>
    <t>・</t>
    <phoneticPr fontId="22"/>
  </si>
  <si>
    <t>単価</t>
    <phoneticPr fontId="22"/>
  </si>
  <si>
    <t>名</t>
    <rPh sb="0" eb="1">
      <t>メイ</t>
    </rPh>
    <phoneticPr fontId="22"/>
  </si>
  <si>
    <t>P10</t>
    <phoneticPr fontId="22"/>
  </si>
  <si>
    <t>※製造会社だけが申請窓口になれます。</t>
    <rPh sb="1" eb="5">
      <t>セイゾウカイシャ</t>
    </rPh>
    <rPh sb="8" eb="10">
      <t>シンセイ</t>
    </rPh>
    <rPh sb="10" eb="12">
      <t>マドグチ</t>
    </rPh>
    <phoneticPr fontId="22"/>
  </si>
  <si>
    <t>確認して、〇印を付けてください。→</t>
    <rPh sb="0" eb="2">
      <t>カクニン</t>
    </rPh>
    <rPh sb="6" eb="7">
      <t>イン</t>
    </rPh>
    <rPh sb="8" eb="9">
      <t>ツ</t>
    </rPh>
    <phoneticPr fontId="22"/>
  </si>
  <si>
    <t>P11</t>
    <phoneticPr fontId="22"/>
  </si>
  <si>
    <t xml:space="preserve">    　 注１）郵便局の振込用紙の通信欄には、費用内訳の概要を明記※してお振込み願います。</t>
    <rPh sb="6" eb="7">
      <t>チュウ</t>
    </rPh>
    <rPh sb="9" eb="12">
      <t>ユウビンキョク</t>
    </rPh>
    <rPh sb="13" eb="15">
      <t>フリコミ</t>
    </rPh>
    <rPh sb="15" eb="17">
      <t>ヨウシ</t>
    </rPh>
    <rPh sb="18" eb="20">
      <t>ツウシン</t>
    </rPh>
    <rPh sb="20" eb="21">
      <t>ラン</t>
    </rPh>
    <rPh sb="24" eb="26">
      <t>ヒヨウ</t>
    </rPh>
    <rPh sb="26" eb="28">
      <t>ウチワケ</t>
    </rPh>
    <rPh sb="29" eb="31">
      <t>ガイヨウ</t>
    </rPh>
    <rPh sb="32" eb="34">
      <t>メイキ</t>
    </rPh>
    <rPh sb="38" eb="40">
      <t>フリコ</t>
    </rPh>
    <rPh sb="41" eb="42">
      <t>ネガ</t>
    </rPh>
    <phoneticPr fontId="22"/>
  </si>
  <si>
    <t>P12</t>
    <phoneticPr fontId="22"/>
  </si>
  <si>
    <t>申請料合計と資料購入代金合計を合算して、お振込みください。</t>
    <rPh sb="0" eb="2">
      <t>シンセイ</t>
    </rPh>
    <rPh sb="2" eb="3">
      <t>リョウ</t>
    </rPh>
    <rPh sb="3" eb="5">
      <t>ゴウケイ</t>
    </rPh>
    <rPh sb="6" eb="8">
      <t>シリョウ</t>
    </rPh>
    <rPh sb="8" eb="10">
      <t>コウニュウ</t>
    </rPh>
    <rPh sb="10" eb="12">
      <t>ダイキン</t>
    </rPh>
    <rPh sb="12" eb="14">
      <t>ゴウケイ</t>
    </rPh>
    <rPh sb="15" eb="17">
      <t>ガッサン</t>
    </rPh>
    <rPh sb="21" eb="23">
      <t>フリコ</t>
    </rPh>
    <phoneticPr fontId="38"/>
  </si>
  <si>
    <t>【会員区分：  1.法人正会員Ａ又はＢ、  2.準会員※、　3.非会員 】</t>
    <rPh sb="1" eb="3">
      <t>カイイン</t>
    </rPh>
    <rPh sb="3" eb="5">
      <t>クブン</t>
    </rPh>
    <rPh sb="10" eb="12">
      <t>ホウジン</t>
    </rPh>
    <rPh sb="12" eb="13">
      <t>セイ</t>
    </rPh>
    <rPh sb="13" eb="15">
      <t>カイイン</t>
    </rPh>
    <rPh sb="16" eb="17">
      <t>マタ</t>
    </rPh>
    <rPh sb="24" eb="27">
      <t>ジュンカイイン</t>
    </rPh>
    <rPh sb="32" eb="35">
      <t>ヒカイイン</t>
    </rPh>
    <phoneticPr fontId="22"/>
  </si>
  <si>
    <t>　　※準会員は、法人正会員以外の団体正会員の構成員（PCa製販会社）</t>
    <rPh sb="3" eb="6">
      <t>ジュンカイイン</t>
    </rPh>
    <phoneticPr fontId="22"/>
  </si>
  <si>
    <t>　　　　（【ラベル見本】を参照してください）</t>
    <rPh sb="9" eb="11">
      <t>ミホン</t>
    </rPh>
    <rPh sb="13" eb="15">
      <t>サンショウ</t>
    </rPh>
    <phoneticPr fontId="22"/>
  </si>
  <si>
    <t>（6）振替払込請求書兼受領証の写し（その他振込を証明するもの）</t>
    <rPh sb="3" eb="5">
      <t>フリカエ</t>
    </rPh>
    <rPh sb="5" eb="7">
      <t>ハライコミ</t>
    </rPh>
    <rPh sb="7" eb="10">
      <t>セイキュウショ</t>
    </rPh>
    <rPh sb="10" eb="11">
      <t>ケン</t>
    </rPh>
    <rPh sb="11" eb="14">
      <t>ジュリョウショウ</t>
    </rPh>
    <rPh sb="15" eb="16">
      <t>ウツ</t>
    </rPh>
    <rPh sb="20" eb="21">
      <t>タ</t>
    </rPh>
    <rPh sb="21" eb="23">
      <t>フリコミ</t>
    </rPh>
    <rPh sb="24" eb="26">
      <t>ショウメイ</t>
    </rPh>
    <phoneticPr fontId="27"/>
  </si>
  <si>
    <t>新規</t>
    <rPh sb="0" eb="2">
      <t>シンキ</t>
    </rPh>
    <phoneticPr fontId="27"/>
  </si>
  <si>
    <t>メールアドレス</t>
    <phoneticPr fontId="22"/>
  </si>
  <si>
    <t>新規１</t>
    <rPh sb="0" eb="2">
      <t>シンキ</t>
    </rPh>
    <phoneticPr fontId="22"/>
  </si>
  <si>
    <t>新規２</t>
    <rPh sb="0" eb="2">
      <t>シンキ</t>
    </rPh>
    <phoneticPr fontId="22"/>
  </si>
  <si>
    <t>新規３</t>
    <rPh sb="0" eb="2">
      <t>シンキ</t>
    </rPh>
    <phoneticPr fontId="22"/>
  </si>
  <si>
    <t>新規４</t>
    <rPh sb="0" eb="2">
      <t>シンキ</t>
    </rPh>
    <phoneticPr fontId="22"/>
  </si>
  <si>
    <t>新規５</t>
    <rPh sb="0" eb="2">
      <t>シンキ</t>
    </rPh>
    <phoneticPr fontId="22"/>
  </si>
  <si>
    <t>新規６</t>
    <rPh sb="0" eb="2">
      <t>シンキ</t>
    </rPh>
    <phoneticPr fontId="22"/>
  </si>
  <si>
    <t>新規７</t>
    <rPh sb="0" eb="2">
      <t>シンキ</t>
    </rPh>
    <phoneticPr fontId="22"/>
  </si>
  <si>
    <t>新規８</t>
    <rPh sb="0" eb="2">
      <t>シンキ</t>
    </rPh>
    <phoneticPr fontId="22"/>
  </si>
  <si>
    <t>振替払込請求書兼受領証  貼付欄
（スキャンファイル挿入・貼付け）</t>
  </si>
  <si>
    <t>新規９</t>
    <rPh sb="0" eb="2">
      <t>シンキ</t>
    </rPh>
    <phoneticPr fontId="22"/>
  </si>
  <si>
    <t>新規１０</t>
    <rPh sb="0" eb="2">
      <t>シンキ</t>
    </rPh>
    <phoneticPr fontId="22"/>
  </si>
  <si>
    <t>新規１１</t>
    <rPh sb="0" eb="2">
      <t>シンキ</t>
    </rPh>
    <phoneticPr fontId="22"/>
  </si>
  <si>
    <t>新規１２</t>
    <rPh sb="0" eb="2">
      <t>シンキ</t>
    </rPh>
    <phoneticPr fontId="22"/>
  </si>
  <si>
    <t>合計</t>
    <rPh sb="0" eb="2">
      <t>ゴウケイ</t>
    </rPh>
    <phoneticPr fontId="22"/>
  </si>
  <si>
    <t xml:space="preserve"> ← 会員区分について上記番号ご記入ください。（準会員の場合のみ下記欄に団体正会員名も記入）</t>
    <rPh sb="3" eb="5">
      <t>カイイン</t>
    </rPh>
    <rPh sb="5" eb="7">
      <t>クブン</t>
    </rPh>
    <rPh sb="11" eb="13">
      <t>ジョウキ</t>
    </rPh>
    <rPh sb="13" eb="15">
      <t>バンゴウ</t>
    </rPh>
    <rPh sb="16" eb="18">
      <t>キニュウ</t>
    </rPh>
    <rPh sb="24" eb="27">
      <t>ジュンカイイン</t>
    </rPh>
    <rPh sb="28" eb="30">
      <t>バアイ</t>
    </rPh>
    <rPh sb="32" eb="34">
      <t>カキ</t>
    </rPh>
    <rPh sb="34" eb="35">
      <t>ラン</t>
    </rPh>
    <rPh sb="36" eb="38">
      <t>ダンタイ</t>
    </rPh>
    <rPh sb="38" eb="41">
      <t>セイカイイン</t>
    </rPh>
    <rPh sb="41" eb="42">
      <t>メイ</t>
    </rPh>
    <rPh sb="43" eb="45">
      <t>キニュウ</t>
    </rPh>
    <phoneticPr fontId="22"/>
  </si>
  <si>
    <t>コンクリート製品製造管理士（資格認定・更新）</t>
    <rPh sb="6" eb="8">
      <t>セイヒン</t>
    </rPh>
    <rPh sb="8" eb="13">
      <t>セイゾウカンリシ</t>
    </rPh>
    <rPh sb="14" eb="16">
      <t>シカク</t>
    </rPh>
    <rPh sb="16" eb="18">
      <t>ニンテイ</t>
    </rPh>
    <rPh sb="19" eb="21">
      <t>コウシン</t>
    </rPh>
    <phoneticPr fontId="22"/>
  </si>
  <si>
    <t>氏名</t>
    <rPh sb="0" eb="2">
      <t>シメイ</t>
    </rPh>
    <phoneticPr fontId="22"/>
  </si>
  <si>
    <t>窓口担当 部署(･役職)</t>
    <rPh sb="0" eb="2">
      <t>マドグチ</t>
    </rPh>
    <rPh sb="2" eb="4">
      <t>タントウ</t>
    </rPh>
    <rPh sb="5" eb="7">
      <t>ブショ</t>
    </rPh>
    <rPh sb="9" eb="11">
      <t>ヤクショク</t>
    </rPh>
    <phoneticPr fontId="27"/>
  </si>
  <si>
    <t>会員区分：</t>
    <rPh sb="0" eb="2">
      <t>カイイン</t>
    </rPh>
    <rPh sb="2" eb="4">
      <t>クブン</t>
    </rPh>
    <phoneticPr fontId="22"/>
  </si>
  <si>
    <t>名</t>
    <rPh sb="0" eb="1">
      <t>メイ</t>
    </rPh>
    <phoneticPr fontId="38"/>
  </si>
  <si>
    <t>a</t>
    <phoneticPr fontId="38"/>
  </si>
  <si>
    <t>b</t>
    <phoneticPr fontId="38"/>
  </si>
  <si>
    <t>d</t>
    <phoneticPr fontId="38"/>
  </si>
  <si>
    <t>（1）担当者連絡先</t>
    <rPh sb="3" eb="6">
      <t>タントウシャ</t>
    </rPh>
    <rPh sb="6" eb="9">
      <t>レンラクサキ</t>
    </rPh>
    <phoneticPr fontId="27"/>
  </si>
  <si>
    <r>
      <t>申請書等送付状</t>
    </r>
    <r>
      <rPr>
        <sz val="9"/>
        <rFont val="ＭＳ 明朝"/>
        <family val="1"/>
        <charset val="128"/>
      </rPr>
      <t>（(1)～（7）が有り。申請会社単位又は事業所単位で記入）</t>
    </r>
    <rPh sb="0" eb="3">
      <t>シンセイショ</t>
    </rPh>
    <rPh sb="3" eb="4">
      <t>トウ</t>
    </rPh>
    <rPh sb="4" eb="6">
      <t>ソウフ</t>
    </rPh>
    <rPh sb="6" eb="7">
      <t>ジョウ</t>
    </rPh>
    <rPh sb="16" eb="17">
      <t>ア</t>
    </rPh>
    <rPh sb="19" eb="23">
      <t>シンセイカイシャ</t>
    </rPh>
    <rPh sb="23" eb="25">
      <t>タンイ</t>
    </rPh>
    <rPh sb="25" eb="26">
      <t>マタ</t>
    </rPh>
    <rPh sb="27" eb="30">
      <t>ジギョウショ</t>
    </rPh>
    <rPh sb="30" eb="32">
      <t>タンイ</t>
    </rPh>
    <rPh sb="33" eb="35">
      <t>キニュウ</t>
    </rPh>
    <phoneticPr fontId="27"/>
  </si>
  <si>
    <t>更新計</t>
    <phoneticPr fontId="38"/>
  </si>
  <si>
    <t>新規計</t>
    <rPh sb="0" eb="2">
      <t>シンキ</t>
    </rPh>
    <phoneticPr fontId="27"/>
  </si>
  <si>
    <t>種別</t>
    <rPh sb="0" eb="2">
      <t>シュベツ</t>
    </rPh>
    <phoneticPr fontId="38"/>
  </si>
  <si>
    <t>所属（・役職）</t>
    <rPh sb="0" eb="2">
      <t>ショゾク</t>
    </rPh>
    <rPh sb="4" eb="6">
      <t>ヤクショク</t>
    </rPh>
    <phoneticPr fontId="22"/>
  </si>
  <si>
    <t>更新計</t>
    <rPh sb="0" eb="2">
      <t>コウシン</t>
    </rPh>
    <rPh sb="2" eb="3">
      <t>ケイ</t>
    </rPh>
    <phoneticPr fontId="27"/>
  </si>
  <si>
    <t>Tel</t>
    <phoneticPr fontId="22"/>
  </si>
  <si>
    <t>申請受付日</t>
    <rPh sb="0" eb="2">
      <t>シンセイ</t>
    </rPh>
    <rPh sb="2" eb="4">
      <t>ウケツケ</t>
    </rPh>
    <rPh sb="4" eb="5">
      <t>ビ</t>
    </rPh>
    <phoneticPr fontId="12"/>
  </si>
  <si>
    <t>うち３年</t>
    <rPh sb="3" eb="4">
      <t>ネン</t>
    </rPh>
    <phoneticPr fontId="22"/>
  </si>
  <si>
    <t>うち追試</t>
    <rPh sb="2" eb="4">
      <t>ツイシ</t>
    </rPh>
    <phoneticPr fontId="22"/>
  </si>
  <si>
    <t>うち評価委員</t>
    <rPh sb="2" eb="6">
      <t>ヒョウカイイン</t>
    </rPh>
    <phoneticPr fontId="22"/>
  </si>
  <si>
    <t>料金(j計算）</t>
    <rPh sb="0" eb="2">
      <t>リョウキン</t>
    </rPh>
    <rPh sb="4" eb="6">
      <t>ケイサン</t>
    </rPh>
    <phoneticPr fontId="27"/>
  </si>
  <si>
    <t>入金日</t>
    <rPh sb="0" eb="3">
      <t>ニュウキンビ</t>
    </rPh>
    <phoneticPr fontId="27"/>
  </si>
  <si>
    <t>入金額</t>
    <rPh sb="0" eb="3">
      <t>ニュウキンガク</t>
    </rPh>
    <phoneticPr fontId="27"/>
  </si>
  <si>
    <t>備考</t>
    <rPh sb="0" eb="2">
      <t>ビコウ</t>
    </rPh>
    <phoneticPr fontId="22"/>
  </si>
  <si>
    <t>(更新者）</t>
    <rPh sb="1" eb="3">
      <t>コウシン</t>
    </rPh>
    <rPh sb="3" eb="4">
      <t>シャ</t>
    </rPh>
    <phoneticPr fontId="22"/>
  </si>
  <si>
    <t>c</t>
    <phoneticPr fontId="38"/>
  </si>
  <si>
    <t>a.３年</t>
    <rPh sb="3" eb="4">
      <t>ネン</t>
    </rPh>
    <phoneticPr fontId="22"/>
  </si>
  <si>
    <t>b.追試</t>
    <rPh sb="2" eb="4">
      <t>ツイシ</t>
    </rPh>
    <phoneticPr fontId="22"/>
  </si>
  <si>
    <t>c.延期</t>
    <rPh sb="2" eb="4">
      <t>エンキ</t>
    </rPh>
    <phoneticPr fontId="22"/>
  </si>
  <si>
    <t>d.評価委員</t>
    <rPh sb="2" eb="4">
      <t>ヒョウカ</t>
    </rPh>
    <rPh sb="4" eb="6">
      <t>イイン</t>
    </rPh>
    <phoneticPr fontId="22"/>
  </si>
  <si>
    <t>a</t>
    <phoneticPr fontId="22"/>
  </si>
  <si>
    <t>b</t>
    <phoneticPr fontId="22"/>
  </si>
  <si>
    <t>c</t>
    <phoneticPr fontId="22"/>
  </si>
  <si>
    <t>d</t>
    <phoneticPr fontId="22"/>
  </si>
  <si>
    <t>人数</t>
    <rPh sb="0" eb="2">
      <t>ニンズウ</t>
    </rPh>
    <phoneticPr fontId="22"/>
  </si>
  <si>
    <t>【種別ごとに抽出】</t>
    <rPh sb="1" eb="3">
      <t>シュベツ</t>
    </rPh>
    <rPh sb="6" eb="8">
      <t>チュウシュツ</t>
    </rPh>
    <phoneticPr fontId="22"/>
  </si>
  <si>
    <t>追試1</t>
    <rPh sb="0" eb="2">
      <t>ツイシ</t>
    </rPh>
    <phoneticPr fontId="22"/>
  </si>
  <si>
    <t>追試2</t>
    <rPh sb="0" eb="2">
      <t>ツイシ</t>
    </rPh>
    <phoneticPr fontId="22"/>
  </si>
  <si>
    <t>追試3</t>
    <rPh sb="0" eb="2">
      <t>ツイシ</t>
    </rPh>
    <phoneticPr fontId="22"/>
  </si>
  <si>
    <t>追試4</t>
    <rPh sb="0" eb="2">
      <t>ツイシ</t>
    </rPh>
    <phoneticPr fontId="22"/>
  </si>
  <si>
    <t>評価委員</t>
    <rPh sb="0" eb="2">
      <t>ヒョウカ</t>
    </rPh>
    <rPh sb="2" eb="4">
      <t>イイン</t>
    </rPh>
    <phoneticPr fontId="22"/>
  </si>
  <si>
    <t>（１） 受講・受験申請</t>
    <rPh sb="4" eb="6">
      <t>ジュコウ</t>
    </rPh>
    <rPh sb="7" eb="9">
      <t>ジュケン</t>
    </rPh>
    <rPh sb="9" eb="11">
      <t>シンセイ</t>
    </rPh>
    <phoneticPr fontId="22"/>
  </si>
  <si>
    <t>（２） 製造管理士技術講習・試験の参考資料</t>
    <rPh sb="4" eb="9">
      <t>セイゾウカンリシ</t>
    </rPh>
    <rPh sb="9" eb="13">
      <t>ギジュツコウシュウ</t>
    </rPh>
    <rPh sb="14" eb="16">
      <t>シケン</t>
    </rPh>
    <rPh sb="17" eb="21">
      <t>サンコウシリョウ</t>
    </rPh>
    <phoneticPr fontId="22"/>
  </si>
  <si>
    <t>（２） 製造管理士技術講習・試験の参考資料　購入申し込み</t>
    <rPh sb="4" eb="9">
      <t>セイゾウカンリシ</t>
    </rPh>
    <rPh sb="9" eb="13">
      <t>ギジュツコウシュウ</t>
    </rPh>
    <rPh sb="14" eb="16">
      <t>シケン</t>
    </rPh>
    <rPh sb="17" eb="21">
      <t>サンコウシリョウ</t>
    </rPh>
    <phoneticPr fontId="22"/>
  </si>
  <si>
    <t>１．申請集計用転記データ</t>
    <rPh sb="2" eb="4">
      <t>シンセイ</t>
    </rPh>
    <rPh sb="4" eb="7">
      <t>シュウケイヨウ</t>
    </rPh>
    <rPh sb="7" eb="9">
      <t>テンキ</t>
    </rPh>
    <phoneticPr fontId="22"/>
  </si>
  <si>
    <t>２．料金表</t>
    <rPh sb="2" eb="5">
      <t>リョウキンヒョウ</t>
    </rPh>
    <phoneticPr fontId="22"/>
  </si>
  <si>
    <t>記号</t>
    <rPh sb="0" eb="2">
      <t>キゴウ</t>
    </rPh>
    <phoneticPr fontId="38"/>
  </si>
  <si>
    <t>更新（うち、昨年受験し追試対象者数）</t>
    <rPh sb="0" eb="2">
      <t>コウシン</t>
    </rPh>
    <rPh sb="6" eb="8">
      <t>サクネン</t>
    </rPh>
    <rPh sb="8" eb="10">
      <t>ジュケン</t>
    </rPh>
    <rPh sb="11" eb="13">
      <t>ツイシ</t>
    </rPh>
    <rPh sb="13" eb="15">
      <t>タイショウ</t>
    </rPh>
    <rPh sb="15" eb="17">
      <t>シャスウ</t>
    </rPh>
    <phoneticPr fontId="22"/>
  </si>
  <si>
    <t>更新（うち、3年目）</t>
    <rPh sb="7" eb="8">
      <t>ネン</t>
    </rPh>
    <rPh sb="8" eb="9">
      <t>メ</t>
    </rPh>
    <phoneticPr fontId="22"/>
  </si>
  <si>
    <t>更新（うち前年度に延長した未受験者数）</t>
    <rPh sb="0" eb="2">
      <t>コウシン</t>
    </rPh>
    <rPh sb="5" eb="8">
      <t>ゼンネンド</t>
    </rPh>
    <rPh sb="9" eb="11">
      <t>エンチョウ</t>
    </rPh>
    <rPh sb="13" eb="16">
      <t>ミジュケン</t>
    </rPh>
    <rPh sb="16" eb="17">
      <t>シャ</t>
    </rPh>
    <rPh sb="17" eb="18">
      <t>スウ</t>
    </rPh>
    <phoneticPr fontId="22"/>
  </si>
  <si>
    <t>３年1</t>
    <rPh sb="1" eb="2">
      <t>ネン</t>
    </rPh>
    <phoneticPr fontId="22"/>
  </si>
  <si>
    <t>３年2</t>
    <rPh sb="1" eb="2">
      <t>ネン</t>
    </rPh>
    <phoneticPr fontId="22"/>
  </si>
  <si>
    <t>３年3</t>
    <rPh sb="1" eb="2">
      <t>ネン</t>
    </rPh>
    <phoneticPr fontId="22"/>
  </si>
  <si>
    <t>３年4</t>
    <rPh sb="1" eb="2">
      <t>ネン</t>
    </rPh>
    <phoneticPr fontId="22"/>
  </si>
  <si>
    <t>３年5</t>
    <rPh sb="1" eb="2">
      <t>ネン</t>
    </rPh>
    <phoneticPr fontId="22"/>
  </si>
  <si>
    <t>３年6</t>
    <rPh sb="1" eb="2">
      <t>ネン</t>
    </rPh>
    <phoneticPr fontId="22"/>
  </si>
  <si>
    <t>３年7</t>
    <rPh sb="1" eb="2">
      <t>ネン</t>
    </rPh>
    <phoneticPr fontId="22"/>
  </si>
  <si>
    <t>３年8</t>
    <rPh sb="1" eb="2">
      <t>ネン</t>
    </rPh>
    <phoneticPr fontId="22"/>
  </si>
  <si>
    <t>３年9</t>
    <rPh sb="1" eb="2">
      <t>ネン</t>
    </rPh>
    <phoneticPr fontId="22"/>
  </si>
  <si>
    <t>３年10</t>
    <rPh sb="1" eb="2">
      <t>ネン</t>
    </rPh>
    <phoneticPr fontId="22"/>
  </si>
  <si>
    <t>３年11</t>
    <rPh sb="1" eb="2">
      <t>ネン</t>
    </rPh>
    <phoneticPr fontId="22"/>
  </si>
  <si>
    <t>３年12</t>
    <rPh sb="1" eb="2">
      <t>ネン</t>
    </rPh>
    <phoneticPr fontId="22"/>
  </si>
  <si>
    <t>３年13</t>
    <rPh sb="1" eb="2">
      <t>ネン</t>
    </rPh>
    <phoneticPr fontId="22"/>
  </si>
  <si>
    <t>３年14</t>
    <rPh sb="1" eb="2">
      <t>ネン</t>
    </rPh>
    <phoneticPr fontId="22"/>
  </si>
  <si>
    <t>延期1</t>
    <rPh sb="0" eb="2">
      <t>エンキ</t>
    </rPh>
    <phoneticPr fontId="22"/>
  </si>
  <si>
    <t>延期2</t>
    <rPh sb="0" eb="2">
      <t>エンキ</t>
    </rPh>
    <phoneticPr fontId="22"/>
  </si>
  <si>
    <t>延期3</t>
    <rPh sb="0" eb="2">
      <t>エンキ</t>
    </rPh>
    <phoneticPr fontId="22"/>
  </si>
  <si>
    <t>延期4</t>
    <rPh sb="0" eb="2">
      <t>エンキ</t>
    </rPh>
    <phoneticPr fontId="22"/>
  </si>
  <si>
    <t>　（種別記号の意味は、更新の表の下の種別欄参照）</t>
    <rPh sb="2" eb="4">
      <t>シュベツ</t>
    </rPh>
    <rPh sb="4" eb="6">
      <t>キゴウ</t>
    </rPh>
    <rPh sb="7" eb="9">
      <t>イミ</t>
    </rPh>
    <rPh sb="11" eb="13">
      <t>コウシン</t>
    </rPh>
    <rPh sb="14" eb="15">
      <t>ヒョウ</t>
    </rPh>
    <rPh sb="16" eb="17">
      <t>シタ</t>
    </rPh>
    <rPh sb="18" eb="20">
      <t>シュベツ</t>
    </rPh>
    <rPh sb="20" eb="21">
      <t>ラン</t>
    </rPh>
    <rPh sb="21" eb="23">
      <t>サンショウ</t>
    </rPh>
    <phoneticPr fontId="22"/>
  </si>
  <si>
    <t>うち延期</t>
    <rPh sb="2" eb="4">
      <t>エンキ</t>
    </rPh>
    <phoneticPr fontId="22"/>
  </si>
  <si>
    <t>更新（うち評価委員）</t>
    <rPh sb="0" eb="2">
      <t>コウシン</t>
    </rPh>
    <rPh sb="5" eb="7">
      <t>ヒョウカ</t>
    </rPh>
    <rPh sb="7" eb="9">
      <t>イイン</t>
    </rPh>
    <phoneticPr fontId="22"/>
  </si>
  <si>
    <t>（このシートはシート保護します。（解除してコピペ可能として））</t>
    <rPh sb="10" eb="12">
      <t>ホゴ</t>
    </rPh>
    <rPh sb="17" eb="19">
      <t>カイジョ</t>
    </rPh>
    <rPh sb="24" eb="26">
      <t>カノウ</t>
    </rPh>
    <phoneticPr fontId="22"/>
  </si>
  <si>
    <t>（種別記号）</t>
    <rPh sb="1" eb="3">
      <t>シュベツ</t>
    </rPh>
    <rPh sb="3" eb="5">
      <t>キゴウ</t>
    </rPh>
    <phoneticPr fontId="38"/>
  </si>
  <si>
    <t>更新 a(３年)</t>
    <rPh sb="0" eb="2">
      <t>コウシン</t>
    </rPh>
    <rPh sb="6" eb="7">
      <t>ネン</t>
    </rPh>
    <phoneticPr fontId="22"/>
  </si>
  <si>
    <t xml:space="preserve"> b(追試)</t>
    <rPh sb="3" eb="5">
      <t>ツイシ</t>
    </rPh>
    <phoneticPr fontId="22"/>
  </si>
  <si>
    <t xml:space="preserve"> c(延期)</t>
    <rPh sb="3" eb="5">
      <t>エンキ</t>
    </rPh>
    <phoneticPr fontId="22"/>
  </si>
  <si>
    <t>評価委員の更新</t>
    <rPh sb="0" eb="4">
      <t>ヒョウカイイン</t>
    </rPh>
    <rPh sb="5" eb="7">
      <t>コウシン</t>
    </rPh>
    <phoneticPr fontId="22"/>
  </si>
  <si>
    <t>※</t>
    <phoneticPr fontId="22"/>
  </si>
  <si>
    <t>　　（以下も同様）</t>
    <rPh sb="3" eb="5">
      <t>イカ</t>
    </rPh>
    <rPh sb="6" eb="8">
      <t>ドウヨウ</t>
    </rPh>
    <phoneticPr fontId="22"/>
  </si>
  <si>
    <t>←　追試対象以外の前年度延長願い提出者が該当します。</t>
    <rPh sb="2" eb="4">
      <t>ツイシ</t>
    </rPh>
    <rPh sb="4" eb="6">
      <t>タイショウ</t>
    </rPh>
    <rPh sb="6" eb="8">
      <t>イガイ</t>
    </rPh>
    <rPh sb="9" eb="12">
      <t>ゼンネンド</t>
    </rPh>
    <rPh sb="12" eb="14">
      <t>エンチョウ</t>
    </rPh>
    <rPh sb="14" eb="15">
      <t>ネガ</t>
    </rPh>
    <rPh sb="16" eb="18">
      <t>テイシュツ</t>
    </rPh>
    <rPh sb="18" eb="19">
      <t>シャ</t>
    </rPh>
    <rPh sb="20" eb="22">
      <t>ガイトウ</t>
    </rPh>
    <phoneticPr fontId="22"/>
  </si>
  <si>
    <t>　　正しい人数で再計算した金額を振り込んでください。</t>
    <rPh sb="2" eb="3">
      <t>タダ</t>
    </rPh>
    <rPh sb="5" eb="7">
      <t>ニンズウ</t>
    </rPh>
    <rPh sb="8" eb="11">
      <t>サイケイサン</t>
    </rPh>
    <rPh sb="13" eb="15">
      <t>キンガク</t>
    </rPh>
    <rPh sb="16" eb="17">
      <t>フ</t>
    </rPh>
    <rPh sb="18" eb="19">
      <t>コ</t>
    </rPh>
    <phoneticPr fontId="22"/>
  </si>
  <si>
    <t>←　原則、各欄に１名ずつ氏名を入力してください。</t>
    <rPh sb="12" eb="14">
      <t>シメイ</t>
    </rPh>
    <rPh sb="15" eb="17">
      <t>ニュウリョク</t>
    </rPh>
    <phoneticPr fontId="22"/>
  </si>
  <si>
    <t>（前年度振込分で今年度受験可能）</t>
    <rPh sb="1" eb="4">
      <t>ゼンネンド</t>
    </rPh>
    <rPh sb="4" eb="6">
      <t>フリコ</t>
    </rPh>
    <rPh sb="6" eb="7">
      <t>ブン</t>
    </rPh>
    <rPh sb="8" eb="11">
      <t>コンネンド</t>
    </rPh>
    <rPh sb="11" eb="13">
      <t>ジュケン</t>
    </rPh>
    <rPh sb="13" eb="15">
      <t>カノウ</t>
    </rPh>
    <phoneticPr fontId="22"/>
  </si>
  <si>
    <t>①新規</t>
    <rPh sb="1" eb="3">
      <t>シンキ</t>
    </rPh>
    <phoneticPr fontId="27"/>
  </si>
  <si>
    <t>②更新</t>
    <rPh sb="1" eb="3">
      <t>コウシン</t>
    </rPh>
    <phoneticPr fontId="27"/>
  </si>
  <si>
    <t>(3) 申請料</t>
    <rPh sb="4" eb="6">
      <t>シンセイ</t>
    </rPh>
    <rPh sb="6" eb="7">
      <t>リョウ</t>
    </rPh>
    <phoneticPr fontId="38"/>
  </si>
  <si>
    <t>①新規</t>
    <rPh sb="1" eb="3">
      <t>シンキ</t>
    </rPh>
    <phoneticPr fontId="22"/>
  </si>
  <si>
    <t>②更新申請料</t>
    <rPh sb="3" eb="6">
      <t>シンセイリョウ</t>
    </rPh>
    <phoneticPr fontId="22"/>
  </si>
  <si>
    <t>氏名</t>
    <phoneticPr fontId="38"/>
  </si>
  <si>
    <t>注意：上から順番に、ベージュ色の欄のみ必要事項をご記入またはご選択してください。</t>
    <rPh sb="0" eb="2">
      <t>チュウイ</t>
    </rPh>
    <rPh sb="3" eb="4">
      <t>ウエ</t>
    </rPh>
    <rPh sb="6" eb="8">
      <t>ジュンバン</t>
    </rPh>
    <rPh sb="14" eb="15">
      <t>イロ</t>
    </rPh>
    <rPh sb="16" eb="17">
      <t>ラン</t>
    </rPh>
    <rPh sb="19" eb="21">
      <t>ヒツヨウ</t>
    </rPh>
    <rPh sb="21" eb="23">
      <t>ジコウ</t>
    </rPh>
    <rPh sb="25" eb="27">
      <t>キニュウ</t>
    </rPh>
    <rPh sb="31" eb="33">
      <t>センタク</t>
    </rPh>
    <phoneticPr fontId="22"/>
  </si>
  <si>
    <r>
      <t>◎申請料計</t>
    </r>
    <r>
      <rPr>
        <sz val="9"/>
        <color theme="4"/>
        <rFont val="ＭＳ 明朝"/>
        <family val="1"/>
        <charset val="128"/>
      </rPr>
      <t>(消費税(10%)込)</t>
    </r>
    <phoneticPr fontId="38"/>
  </si>
  <si>
    <t>受験者合計</t>
    <rPh sb="0" eb="3">
      <t>ジュケンシャ</t>
    </rPh>
    <rPh sb="3" eb="5">
      <t>ゴウケイ</t>
    </rPh>
    <phoneticPr fontId="38"/>
  </si>
  <si>
    <t>総合計</t>
    <rPh sb="0" eb="1">
      <t>ソウ</t>
    </rPh>
    <rPh sb="1" eb="2">
      <t>ゴウ</t>
    </rPh>
    <rPh sb="2" eb="3">
      <t>ケイ</t>
    </rPh>
    <phoneticPr fontId="22"/>
  </si>
  <si>
    <t>（地域）</t>
    <rPh sb="1" eb="3">
      <t>チイキ</t>
    </rPh>
    <phoneticPr fontId="22"/>
  </si>
  <si>
    <t>北海道</t>
    <rPh sb="0" eb="3">
      <t>ホッカイドウ</t>
    </rPh>
    <phoneticPr fontId="22"/>
  </si>
  <si>
    <t>東北</t>
    <rPh sb="0" eb="2">
      <t>トウホク</t>
    </rPh>
    <phoneticPr fontId="22"/>
  </si>
  <si>
    <t>北陸</t>
    <rPh sb="0" eb="2">
      <t>ホクリク</t>
    </rPh>
    <phoneticPr fontId="22"/>
  </si>
  <si>
    <t>中部</t>
    <rPh sb="0" eb="2">
      <t>チュウブ</t>
    </rPh>
    <phoneticPr fontId="22"/>
  </si>
  <si>
    <t>近畿</t>
    <rPh sb="0" eb="2">
      <t>キンキ</t>
    </rPh>
    <phoneticPr fontId="22"/>
  </si>
  <si>
    <t>中国</t>
    <rPh sb="0" eb="2">
      <t>チュウゴク</t>
    </rPh>
    <phoneticPr fontId="22"/>
  </si>
  <si>
    <t>四国</t>
    <rPh sb="0" eb="2">
      <t>シコク</t>
    </rPh>
    <phoneticPr fontId="22"/>
  </si>
  <si>
    <t>九州</t>
    <rPh sb="0" eb="2">
      <t>キュウシュウ</t>
    </rPh>
    <phoneticPr fontId="22"/>
  </si>
  <si>
    <t>沖縄</t>
    <rPh sb="0" eb="2">
      <t>オキナワ</t>
    </rPh>
    <phoneticPr fontId="22"/>
  </si>
  <si>
    <t>受験地</t>
    <rPh sb="0" eb="2">
      <t>ジュケン</t>
    </rPh>
    <rPh sb="2" eb="3">
      <t>チ</t>
    </rPh>
    <phoneticPr fontId="14"/>
  </si>
  <si>
    <t>受験級</t>
    <rPh sb="0" eb="2">
      <t>ジュケン</t>
    </rPh>
    <rPh sb="2" eb="3">
      <t>キュウ</t>
    </rPh>
    <phoneticPr fontId="14"/>
  </si>
  <si>
    <t>受験番号</t>
    <rPh sb="0" eb="2">
      <t>ジュケン</t>
    </rPh>
    <rPh sb="2" eb="4">
      <t>バンゴウ</t>
    </rPh>
    <phoneticPr fontId="14"/>
  </si>
  <si>
    <t>会員区分</t>
    <rPh sb="0" eb="2">
      <t>カイイン</t>
    </rPh>
    <rPh sb="2" eb="4">
      <t>クブン</t>
    </rPh>
    <phoneticPr fontId="14"/>
  </si>
  <si>
    <t>地域</t>
    <rPh sb="0" eb="2">
      <t>チイキ</t>
    </rPh>
    <phoneticPr fontId="14"/>
  </si>
  <si>
    <t>社名１</t>
    <rPh sb="0" eb="2">
      <t>シャメイ</t>
    </rPh>
    <phoneticPr fontId="36"/>
  </si>
  <si>
    <t>社名２(B会員・準会員は注意)</t>
    <rPh sb="0" eb="2">
      <t>シャメイ</t>
    </rPh>
    <rPh sb="5" eb="7">
      <t>カイイン</t>
    </rPh>
    <rPh sb="8" eb="11">
      <t>ジュンカイイン</t>
    </rPh>
    <rPh sb="12" eb="14">
      <t>チュウイ</t>
    </rPh>
    <phoneticPr fontId="36"/>
  </si>
  <si>
    <t>氏  名</t>
    <rPh sb="0" eb="1">
      <t>シ</t>
    </rPh>
    <rPh sb="3" eb="4">
      <t>メイ</t>
    </rPh>
    <phoneticPr fontId="14"/>
  </si>
  <si>
    <t>登録番号</t>
    <rPh sb="0" eb="2">
      <t>トウロク</t>
    </rPh>
    <phoneticPr fontId="14"/>
  </si>
  <si>
    <t>有効期限</t>
  </si>
  <si>
    <t>点数</t>
    <rPh sb="0" eb="2">
      <t>テンスウ</t>
    </rPh>
    <phoneticPr fontId="14"/>
  </si>
  <si>
    <t>合否</t>
    <rPh sb="0" eb="2">
      <t>ゴウヒ</t>
    </rPh>
    <phoneticPr fontId="14"/>
  </si>
  <si>
    <t>入金日</t>
    <rPh sb="0" eb="2">
      <t>ニュウキン</t>
    </rPh>
    <rPh sb="2" eb="3">
      <t>ビ</t>
    </rPh>
    <phoneticPr fontId="14"/>
  </si>
  <si>
    <t>受験料</t>
    <rPh sb="0" eb="3">
      <t>ジュケンリョウ</t>
    </rPh>
    <phoneticPr fontId="14"/>
  </si>
  <si>
    <t>備考</t>
    <rPh sb="0" eb="2">
      <t>ビコウ</t>
    </rPh>
    <phoneticPr fontId="14"/>
  </si>
  <si>
    <t>生年月日</t>
    <rPh sb="0" eb="2">
      <t>セイネン</t>
    </rPh>
    <rPh sb="2" eb="4">
      <t>ガッピ</t>
    </rPh>
    <phoneticPr fontId="14"/>
  </si>
  <si>
    <t>新規</t>
    <rPh sb="0" eb="2">
      <t>シンキ</t>
    </rPh>
    <phoneticPr fontId="22"/>
  </si>
  <si>
    <t>（地域コード）</t>
    <rPh sb="1" eb="3">
      <t>チイキ</t>
    </rPh>
    <phoneticPr fontId="22"/>
  </si>
  <si>
    <t>更新</t>
    <rPh sb="0" eb="2">
      <t>コウシン</t>
    </rPh>
    <phoneticPr fontId="22"/>
  </si>
  <si>
    <t>（３） 製造管理士技術講習・試験の新規・更新別シート貼り付け用</t>
    <rPh sb="4" eb="9">
      <t>セイゾウカンリシ</t>
    </rPh>
    <rPh sb="9" eb="13">
      <t>ギジュツコウシュウ</t>
    </rPh>
    <rPh sb="14" eb="16">
      <t>シケン</t>
    </rPh>
    <rPh sb="17" eb="19">
      <t>シンキ</t>
    </rPh>
    <rPh sb="20" eb="22">
      <t>コウシン</t>
    </rPh>
    <rPh sb="22" eb="23">
      <t>ベツ</t>
    </rPh>
    <rPh sb="26" eb="27">
      <t>ハ</t>
    </rPh>
    <rPh sb="28" eb="29">
      <t>ツ</t>
    </rPh>
    <rPh sb="30" eb="31">
      <t>ヨウ</t>
    </rPh>
    <phoneticPr fontId="22"/>
  </si>
  <si>
    <t>① 新規</t>
    <rPh sb="2" eb="4">
      <t>シンキ</t>
    </rPh>
    <phoneticPr fontId="22"/>
  </si>
  <si>
    <t>②更新</t>
    <rPh sb="1" eb="3">
      <t>コウシン</t>
    </rPh>
    <phoneticPr fontId="22"/>
  </si>
  <si>
    <t>担当者氏名</t>
  </si>
  <si>
    <t>＊枠のサイズ・フォントは変更せず、</t>
    <phoneticPr fontId="22"/>
  </si>
  <si>
    <t>〒</t>
    <phoneticPr fontId="22"/>
  </si>
  <si>
    <t>　枠内に納まらない場合は文字サイズで調整してください</t>
    <rPh sb="9" eb="11">
      <t>バアイ</t>
    </rPh>
    <phoneticPr fontId="22"/>
  </si>
  <si>
    <t>＊担当者氏名を入力すると自動で「様」が入ります</t>
    <rPh sb="1" eb="4">
      <t>タントウシャ</t>
    </rPh>
    <rPh sb="4" eb="6">
      <t>シメイ</t>
    </rPh>
    <rPh sb="7" eb="9">
      <t>ニュウリョク</t>
    </rPh>
    <rPh sb="12" eb="14">
      <t>ジドウ</t>
    </rPh>
    <rPh sb="16" eb="17">
      <t>サマ</t>
    </rPh>
    <rPh sb="19" eb="20">
      <t>ハイ</t>
    </rPh>
    <phoneticPr fontId="22"/>
  </si>
  <si>
    <t>(2)申込者一覧</t>
    <phoneticPr fontId="38"/>
  </si>
  <si>
    <t>　　されますので、誤字が無いようお願いします。</t>
    <phoneticPr fontId="38"/>
  </si>
  <si>
    <t>　※新規の場合、上記欄の入力氏名が証書に印字</t>
    <rPh sb="8" eb="10">
      <t>ジョウキ</t>
    </rPh>
    <rPh sb="10" eb="11">
      <t>ラン</t>
    </rPh>
    <phoneticPr fontId="38"/>
  </si>
  <si>
    <t>　　受験希望支部を、選択してください。</t>
    <rPh sb="2" eb="8">
      <t>ジュケンキボウシブ</t>
    </rPh>
    <rPh sb="10" eb="12">
      <t>センタク</t>
    </rPh>
    <phoneticPr fontId="38"/>
  </si>
  <si>
    <t>受験希望支部</t>
    <rPh sb="0" eb="2">
      <t>ジュケン</t>
    </rPh>
    <rPh sb="2" eb="6">
      <t>キボウシブ</t>
    </rPh>
    <phoneticPr fontId="38"/>
  </si>
  <si>
    <t>↓</t>
    <phoneticPr fontId="38"/>
  </si>
  <si>
    <t>←　受験希望支部欄には、申請様式１、２で明記したのと同じ</t>
    <rPh sb="2" eb="4">
      <t>ジュケン</t>
    </rPh>
    <rPh sb="4" eb="6">
      <t>キボウ</t>
    </rPh>
    <rPh sb="6" eb="8">
      <t>シブ</t>
    </rPh>
    <rPh sb="8" eb="9">
      <t>ラン</t>
    </rPh>
    <rPh sb="12" eb="16">
      <t>シンセイヨウシキ</t>
    </rPh>
    <rPh sb="20" eb="22">
      <t>メイキ</t>
    </rPh>
    <rPh sb="26" eb="27">
      <t>オナ</t>
    </rPh>
    <phoneticPr fontId="38"/>
  </si>
  <si>
    <t>←　更新の右端側の欄には、種別記号を選択肢から選んでください。</t>
    <rPh sb="2" eb="4">
      <t>コウシン</t>
    </rPh>
    <rPh sb="5" eb="6">
      <t>ミギ</t>
    </rPh>
    <rPh sb="6" eb="7">
      <t>ハシ</t>
    </rPh>
    <rPh sb="7" eb="8">
      <t>ガワ</t>
    </rPh>
    <rPh sb="9" eb="10">
      <t>ラン</t>
    </rPh>
    <rPh sb="13" eb="15">
      <t>シュベツ</t>
    </rPh>
    <rPh sb="15" eb="17">
      <t>キゴウ</t>
    </rPh>
    <rPh sb="18" eb="21">
      <t>センタクシ</t>
    </rPh>
    <rPh sb="23" eb="24">
      <t>エラ</t>
    </rPh>
    <phoneticPr fontId="22"/>
  </si>
  <si>
    <t>　　人数が多くて欄が不足する場合だけ、同じ欄に複数名記載してください。</t>
    <rPh sb="2" eb="4">
      <t>ニンズウ</t>
    </rPh>
    <rPh sb="5" eb="6">
      <t>オオ</t>
    </rPh>
    <rPh sb="8" eb="9">
      <t>ラン</t>
    </rPh>
    <rPh sb="10" eb="12">
      <t>フソク</t>
    </rPh>
    <rPh sb="14" eb="16">
      <t>バアイ</t>
    </rPh>
    <rPh sb="19" eb="20">
      <t>オナ</t>
    </rPh>
    <rPh sb="21" eb="22">
      <t>ラン</t>
    </rPh>
    <rPh sb="23" eb="26">
      <t>フクスウメイ</t>
    </rPh>
    <rPh sb="26" eb="28">
      <t>キサイ</t>
    </rPh>
    <phoneticPr fontId="22"/>
  </si>
  <si>
    <t>←　記入欄より人数が多くて、（2）の同じ欄に複数名記載した場合には、</t>
    <rPh sb="2" eb="4">
      <t>キニュウ</t>
    </rPh>
    <rPh sb="4" eb="5">
      <t>ラン</t>
    </rPh>
    <rPh sb="7" eb="9">
      <t>ニンズウ</t>
    </rPh>
    <rPh sb="10" eb="11">
      <t>オオ</t>
    </rPh>
    <rPh sb="18" eb="19">
      <t>オナ</t>
    </rPh>
    <rPh sb="20" eb="21">
      <t>ラン</t>
    </rPh>
    <rPh sb="22" eb="24">
      <t>フクスウ</t>
    </rPh>
    <rPh sb="24" eb="25">
      <t>メイ</t>
    </rPh>
    <rPh sb="25" eb="27">
      <t>キサイ</t>
    </rPh>
    <rPh sb="29" eb="31">
      <t>バアイ</t>
    </rPh>
    <phoneticPr fontId="22"/>
  </si>
  <si>
    <t>　　人数欄に正しい人数を修正入力してください。</t>
    <rPh sb="2" eb="4">
      <t>ニンズウ</t>
    </rPh>
    <rPh sb="4" eb="5">
      <t>ラン</t>
    </rPh>
    <rPh sb="6" eb="7">
      <t>タダ</t>
    </rPh>
    <rPh sb="9" eb="11">
      <t>ニンズウ</t>
    </rPh>
    <rPh sb="12" eb="14">
      <t>シュウセイ</t>
    </rPh>
    <rPh sb="14" eb="16">
      <t>ニュウリョク</t>
    </rPh>
    <phoneticPr fontId="22"/>
  </si>
  <si>
    <t>　（自動計算式等の欄を設定済です）</t>
    <rPh sb="2" eb="4">
      <t>ジドウ</t>
    </rPh>
    <rPh sb="4" eb="7">
      <t>ケイサンシキ</t>
    </rPh>
    <rPh sb="7" eb="8">
      <t>トウ</t>
    </rPh>
    <rPh sb="9" eb="10">
      <t>ラン</t>
    </rPh>
    <rPh sb="11" eb="13">
      <t>セッテイ</t>
    </rPh>
    <rPh sb="13" eb="14">
      <t>スミ</t>
    </rPh>
    <phoneticPr fontId="22"/>
  </si>
  <si>
    <t>購入資料と資料代金領収書を同封し、作成されたラベルの宛先に郵送いたします。</t>
    <rPh sb="0" eb="2">
      <t>コウニュウ</t>
    </rPh>
    <rPh sb="2" eb="4">
      <t>シリョウ</t>
    </rPh>
    <rPh sb="5" eb="7">
      <t>シリョウ</t>
    </rPh>
    <rPh sb="7" eb="9">
      <t>ダイキン</t>
    </rPh>
    <rPh sb="17" eb="19">
      <t>サクセイ</t>
    </rPh>
    <rPh sb="26" eb="27">
      <t>アテ</t>
    </rPh>
    <rPh sb="27" eb="28">
      <t>サキ</t>
    </rPh>
    <rPh sb="29" eb="31">
      <t>ユウソウ</t>
    </rPh>
    <phoneticPr fontId="38"/>
  </si>
  <si>
    <t>　　① 「担当者宛先（ラベル６枚記入）」のワークシートに、必要事項をご記入ください。</t>
    <rPh sb="15" eb="16">
      <t>マイ</t>
    </rPh>
    <rPh sb="16" eb="18">
      <t>キニュウ</t>
    </rPh>
    <phoneticPr fontId="22"/>
  </si>
  <si>
    <t>←　（2）の同じ欄に複数名記載し、ここの人数欄を未修正だと、合計額は正しくなりません。</t>
    <rPh sb="6" eb="7">
      <t>オナ</t>
    </rPh>
    <rPh sb="8" eb="9">
      <t>ラン</t>
    </rPh>
    <rPh sb="10" eb="12">
      <t>フクスウ</t>
    </rPh>
    <rPh sb="12" eb="13">
      <t>メイ</t>
    </rPh>
    <rPh sb="13" eb="15">
      <t>キサイ</t>
    </rPh>
    <rPh sb="20" eb="23">
      <t>ニンズウラン</t>
    </rPh>
    <rPh sb="24" eb="25">
      <t>ミ</t>
    </rPh>
    <rPh sb="25" eb="27">
      <t>シュウセイ</t>
    </rPh>
    <rPh sb="30" eb="32">
      <t>ゴウケイ</t>
    </rPh>
    <rPh sb="32" eb="33">
      <t>ガク</t>
    </rPh>
    <rPh sb="34" eb="35">
      <t>タダ</t>
    </rPh>
    <phoneticPr fontId="22"/>
  </si>
  <si>
    <t>　（（2）の同じ欄に複数名記載の際は、（3）の計算式の人数欄を修正入力）</t>
    <rPh sb="6" eb="7">
      <t>オナ</t>
    </rPh>
    <rPh sb="8" eb="9">
      <t>ラン</t>
    </rPh>
    <rPh sb="10" eb="13">
      <t>フクスウメイ</t>
    </rPh>
    <rPh sb="13" eb="15">
      <t>キサイ</t>
    </rPh>
    <rPh sb="16" eb="17">
      <t>サイ</t>
    </rPh>
    <rPh sb="23" eb="26">
      <t>ケイサンシキ</t>
    </rPh>
    <rPh sb="31" eb="33">
      <t>シュウセイ</t>
    </rPh>
    <rPh sb="33" eb="35">
      <t>ニュウリョク</t>
    </rPh>
    <phoneticPr fontId="22"/>
  </si>
  <si>
    <t>（申請料の領収書は、受験票等と一緒に郵送いたします）</t>
    <rPh sb="1" eb="3">
      <t>シンセイ</t>
    </rPh>
    <rPh sb="3" eb="4">
      <t>リョウ</t>
    </rPh>
    <rPh sb="5" eb="8">
      <t>リョウシュウショ</t>
    </rPh>
    <rPh sb="10" eb="13">
      <t>ジュケンヒョウ</t>
    </rPh>
    <rPh sb="13" eb="14">
      <t>トウ</t>
    </rPh>
    <rPh sb="15" eb="17">
      <t>イッショ</t>
    </rPh>
    <rPh sb="18" eb="20">
      <t>ユウソウ</t>
    </rPh>
    <phoneticPr fontId="38"/>
  </si>
  <si>
    <t>2025年</t>
    <rPh sb="4" eb="5">
      <t>ドシ</t>
    </rPh>
    <phoneticPr fontId="27"/>
  </si>
  <si>
    <t>関東</t>
    <rPh sb="0" eb="2">
      <t>カントウ</t>
    </rPh>
    <phoneticPr fontId="22"/>
  </si>
  <si>
    <t xml:space="preserve"> コンクリート製品製造管理士
「年度別過去問【回答付】平成30年度(第36回)～令和6年度(第42回)」</t>
    <rPh sb="34" eb="35">
      <t>ダイ</t>
    </rPh>
    <rPh sb="46" eb="47">
      <t>ダイ</t>
    </rPh>
    <phoneticPr fontId="38"/>
  </si>
  <si>
    <t>申請会社名※</t>
    <phoneticPr fontId="27"/>
  </si>
  <si>
    <r>
      <t>注意）</t>
    </r>
    <r>
      <rPr>
        <b/>
        <sz val="11"/>
        <color rgb="FF0070C0"/>
        <rFont val="游ゴシック"/>
        <family val="3"/>
        <charset val="128"/>
        <scheme val="minor"/>
      </rPr>
      <t>6枚全て</t>
    </r>
    <r>
      <rPr>
        <b/>
        <sz val="11"/>
        <color rgb="FFFF0000"/>
        <rFont val="游ゴシック"/>
        <family val="3"/>
        <charset val="128"/>
        <scheme val="minor"/>
      </rPr>
      <t>に入力をお願いします　コピペ対応可能</t>
    </r>
    <rPh sb="0" eb="2">
      <t>チュウイ</t>
    </rPh>
    <rPh sb="4" eb="5">
      <t>マイ</t>
    </rPh>
    <rPh sb="5" eb="6">
      <t>スベ</t>
    </rPh>
    <rPh sb="8" eb="10">
      <t>ニュウリョク</t>
    </rPh>
    <rPh sb="12" eb="13">
      <t>ネガ</t>
    </rPh>
    <rPh sb="21" eb="23">
      <t>タイオウ</t>
    </rPh>
    <rPh sb="23" eb="25">
      <t>カノウ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</si>
</sst>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_ "/>
    <numFmt numFmtId="177" formatCode="#,##0_);[Red]\(#,##0\)"/>
    <numFmt numFmtId="178" formatCode="0_ "/>
    <numFmt numFmtId="179" formatCode="m/d;@"/>
    <numFmt numFmtId="180" formatCode="@&quot; 様&quot;"/>
  </numFmts>
  <fonts count="8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9"/>
      <color theme="1"/>
      <name val="ＭＳ 明朝"/>
      <family val="1"/>
      <charset val="128"/>
    </font>
    <font>
      <b/>
      <sz val="9"/>
      <color rgb="FFFF0000"/>
      <name val="ＭＳ 明朝"/>
      <family val="1"/>
      <charset val="128"/>
    </font>
    <font>
      <sz val="9"/>
      <color rgb="FFFFFFFF"/>
      <name val="ＭＳ 明朝"/>
      <family val="1"/>
      <charset val="128"/>
    </font>
    <font>
      <b/>
      <sz val="22"/>
      <color rgb="FFFF0000"/>
      <name val="ＭＳ 明朝"/>
      <family val="1"/>
      <charset val="128"/>
    </font>
    <font>
      <sz val="6"/>
      <name val="游ゴシック"/>
      <family val="2"/>
      <charset val="128"/>
      <scheme val="minor"/>
    </font>
    <font>
      <sz val="9"/>
      <color theme="1"/>
      <name val="ＭＳ Ｐゴシック"/>
      <family val="3"/>
      <charset val="128"/>
    </font>
    <font>
      <b/>
      <sz val="9"/>
      <color rgb="FFFF0000"/>
      <name val="ＭＳ Ｐゴシック"/>
      <family val="3"/>
      <charset val="128"/>
    </font>
    <font>
      <sz val="9"/>
      <name val="ＭＳ 明朝"/>
      <family val="1"/>
      <charset val="128"/>
    </font>
    <font>
      <sz val="11"/>
      <name val="ＭＳ 明朝"/>
      <family val="1"/>
      <charset val="128"/>
    </font>
    <font>
      <sz val="6"/>
      <name val="ＭＳ Ｐゴシック"/>
      <family val="3"/>
      <charset val="128"/>
    </font>
    <font>
      <sz val="12"/>
      <name val="ＭＳ 明朝"/>
      <family val="1"/>
      <charset val="128"/>
    </font>
    <font>
      <b/>
      <sz val="12"/>
      <name val="ＭＳ 明朝"/>
      <family val="1"/>
      <charset val="128"/>
    </font>
    <font>
      <b/>
      <sz val="9"/>
      <name val="ＭＳ 明朝"/>
      <family val="1"/>
      <charset val="128"/>
    </font>
    <font>
      <vertAlign val="superscript"/>
      <sz val="10"/>
      <name val="ＭＳ 明朝"/>
      <family val="1"/>
      <charset val="128"/>
    </font>
    <font>
      <sz val="10"/>
      <name val="ＭＳ 明朝"/>
      <family val="1"/>
      <charset val="128"/>
    </font>
    <font>
      <sz val="8"/>
      <name val="ＭＳ 明朝"/>
      <family val="1"/>
      <charset val="128"/>
    </font>
    <font>
      <b/>
      <sz val="10"/>
      <name val="ＭＳ 明朝"/>
      <family val="1"/>
      <charset val="128"/>
    </font>
    <font>
      <sz val="10"/>
      <color theme="0" tint="-0.499984740745262"/>
      <name val="ＭＳ 明朝"/>
      <family val="1"/>
      <charset val="128"/>
    </font>
    <font>
      <sz val="48"/>
      <color rgb="FFFF0000"/>
      <name val="ＭＳ Ｐゴシック"/>
      <family val="3"/>
      <charset val="128"/>
    </font>
    <font>
      <sz val="11"/>
      <name val="ＭＳ ゴシック"/>
      <family val="3"/>
      <charset val="128"/>
    </font>
    <font>
      <sz val="6"/>
      <name val="ＭＳ ゴシック"/>
      <family val="3"/>
      <charset val="128"/>
    </font>
    <font>
      <sz val="11"/>
      <name val="HGSｺﾞｼｯｸM"/>
      <family val="3"/>
      <charset val="128"/>
    </font>
    <font>
      <sz val="10"/>
      <color theme="0" tint="-0.499984740745262"/>
      <name val="ＭＳ Ｐ明朝"/>
      <family val="1"/>
      <charset val="128"/>
    </font>
    <font>
      <sz val="10"/>
      <color theme="1"/>
      <name val="游ゴシック"/>
      <family val="2"/>
      <charset val="128"/>
      <scheme val="minor"/>
    </font>
    <font>
      <sz val="10"/>
      <color rgb="FFFF0000"/>
      <name val="ＭＳ 明朝"/>
      <family val="1"/>
      <charset val="128"/>
    </font>
    <font>
      <b/>
      <sz val="16"/>
      <name val="ＭＳ Ｐゴシック"/>
      <family val="3"/>
      <charset val="128"/>
    </font>
    <font>
      <sz val="9"/>
      <color theme="0" tint="-0.249977111117893"/>
      <name val="ＭＳ 明朝"/>
      <family val="1"/>
      <charset val="128"/>
    </font>
    <font>
      <sz val="11"/>
      <name val="ＭＳ Ｐ明朝"/>
      <family val="1"/>
      <charset val="128"/>
    </font>
    <font>
      <sz val="9"/>
      <color rgb="FF0070C0"/>
      <name val="ＭＳ 明朝"/>
      <family val="1"/>
      <charset val="128"/>
    </font>
    <font>
      <sz val="6"/>
      <name val="ＭＳ 明朝"/>
      <family val="1"/>
      <charset val="128"/>
    </font>
    <font>
      <sz val="6"/>
      <color theme="1"/>
      <name val="游ゴシック"/>
      <family val="2"/>
      <charset val="128"/>
      <scheme val="minor"/>
    </font>
    <font>
      <sz val="6"/>
      <name val="HGPｺﾞｼｯｸM"/>
      <family val="3"/>
      <charset val="128"/>
    </font>
    <font>
      <sz val="6"/>
      <name val="ＭＳ Ｐ明朝"/>
      <family val="1"/>
      <charset val="128"/>
    </font>
    <font>
      <sz val="6"/>
      <name val="HGSｺﾞｼｯｸM"/>
      <family val="3"/>
      <charset val="128"/>
    </font>
    <font>
      <sz val="8"/>
      <name val="ＭＳ Ｐ明朝"/>
      <family val="1"/>
      <charset val="128"/>
    </font>
    <font>
      <sz val="8"/>
      <color theme="1"/>
      <name val="ＭＳ Ｐ明朝"/>
      <family val="1"/>
      <charset val="128"/>
    </font>
    <font>
      <sz val="8"/>
      <color rgb="FF0070C0"/>
      <name val="ＭＳ 明朝"/>
      <family val="1"/>
      <charset val="128"/>
    </font>
    <font>
      <sz val="10"/>
      <name val="ＭＳ Ｐ明朝"/>
      <family val="1"/>
      <charset val="128"/>
    </font>
    <font>
      <b/>
      <sz val="11"/>
      <name val="ＭＳ 明朝"/>
      <family val="1"/>
      <charset val="128"/>
    </font>
    <font>
      <b/>
      <sz val="11"/>
      <name val="ＭＳ Ｐ明朝"/>
      <family val="1"/>
      <charset val="128"/>
    </font>
    <font>
      <sz val="11"/>
      <color theme="1"/>
      <name val="ＭＳ Ｐ明朝"/>
      <family val="1"/>
      <charset val="128"/>
    </font>
    <font>
      <sz val="9"/>
      <name val="ＭＳ Ｐ明朝"/>
      <family val="1"/>
      <charset val="128"/>
    </font>
    <font>
      <sz val="11"/>
      <name val="游ゴシック"/>
      <family val="2"/>
      <charset val="128"/>
      <scheme val="minor"/>
    </font>
    <font>
      <b/>
      <sz val="11"/>
      <color theme="1"/>
      <name val="ＭＳ Ｐ明朝"/>
      <family val="1"/>
      <charset val="128"/>
    </font>
    <font>
      <sz val="12"/>
      <color rgb="FFFF0000"/>
      <name val="ＭＳ 明朝"/>
      <family val="1"/>
      <charset val="128"/>
    </font>
    <font>
      <sz val="9"/>
      <color theme="4"/>
      <name val="ＭＳ 明朝"/>
      <family val="1"/>
      <charset val="128"/>
    </font>
    <font>
      <sz val="7"/>
      <name val="ＭＳ 明朝"/>
      <family val="1"/>
      <charset val="128"/>
    </font>
    <font>
      <b/>
      <sz val="11"/>
      <color rgb="FFFF0000"/>
      <name val="ＭＳ 明朝"/>
      <family val="1"/>
      <charset val="128"/>
    </font>
    <font>
      <b/>
      <sz val="11"/>
      <color rgb="FFFF0000"/>
      <name val="游ゴシック"/>
      <family val="2"/>
      <charset val="128"/>
      <scheme val="minor"/>
    </font>
    <font>
      <b/>
      <sz val="10"/>
      <color rgb="FFFF0000"/>
      <name val="ＭＳ 明朝"/>
      <family val="1"/>
      <charset val="128"/>
    </font>
    <font>
      <sz val="9"/>
      <color rgb="FF0070C0"/>
      <name val="ＭＳ Ｐ明朝"/>
      <family val="1"/>
      <charset val="128"/>
    </font>
    <font>
      <sz val="10"/>
      <color theme="1"/>
      <name val="ＭＳ Ｐ明朝"/>
      <family val="1"/>
      <charset val="128"/>
    </font>
    <font>
      <b/>
      <sz val="12"/>
      <name val="ＭＳ Ｐ明朝"/>
      <family val="1"/>
      <charset val="128"/>
    </font>
    <font>
      <sz val="12"/>
      <name val="ＭＳ Ｐ明朝"/>
      <family val="1"/>
      <charset val="128"/>
    </font>
    <font>
      <sz val="6"/>
      <color theme="1"/>
      <name val="ＭＳ Ｐ明朝"/>
      <family val="1"/>
      <charset val="128"/>
    </font>
    <font>
      <sz val="6"/>
      <color rgb="FFFF0000"/>
      <name val="ＭＳ Ｐ明朝"/>
      <family val="1"/>
      <charset val="128"/>
    </font>
    <font>
      <b/>
      <sz val="10"/>
      <color rgb="FFFF0000"/>
      <name val="ＭＳ Ｐゴシック"/>
      <family val="3"/>
      <charset val="128"/>
    </font>
    <font>
      <sz val="11"/>
      <color rgb="FFFF0000"/>
      <name val="ＭＳ 明朝"/>
      <family val="1"/>
      <charset val="128"/>
    </font>
    <font>
      <sz val="11"/>
      <color rgb="FFFF0000"/>
      <name val="HGSｺﾞｼｯｸM"/>
      <family val="3"/>
      <charset val="128"/>
    </font>
    <font>
      <b/>
      <sz val="11"/>
      <color rgb="FFFF0000"/>
      <name val="ＭＳ Ｐゴシック"/>
      <family val="3"/>
      <charset val="128"/>
    </font>
    <font>
      <sz val="6"/>
      <color theme="1"/>
      <name val="ＭＳ 明朝"/>
      <family val="1"/>
      <charset val="128"/>
    </font>
    <font>
      <sz val="8"/>
      <color theme="1"/>
      <name val="ＭＳ 明朝"/>
      <family val="1"/>
      <charset val="128"/>
    </font>
    <font>
      <b/>
      <sz val="11"/>
      <color rgb="FFFF0000"/>
      <name val="游ゴシック"/>
      <family val="3"/>
      <charset val="128"/>
      <scheme val="minor"/>
    </font>
    <font>
      <sz val="12"/>
      <color rgb="FFFFFF00"/>
      <name val="ＭＳ 明朝"/>
      <family val="1"/>
      <charset val="128"/>
    </font>
    <font>
      <sz val="8"/>
      <color rgb="FFFF0000"/>
      <name val="ＭＳ 明朝"/>
      <family val="1"/>
      <charset val="128"/>
    </font>
    <font>
      <b/>
      <sz val="11"/>
      <color rgb="FF0070C0"/>
      <name val="游ゴシック"/>
      <family val="3"/>
      <charset val="128"/>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C000"/>
        <bgColor indexed="64"/>
      </patternFill>
    </fill>
    <fill>
      <patternFill patternType="solid">
        <fgColor theme="5" tint="0.59999389629810485"/>
        <bgColor indexed="64"/>
      </patternFill>
    </fill>
    <fill>
      <patternFill patternType="solid">
        <fgColor rgb="FFCC66FF"/>
        <bgColor indexed="64"/>
      </patternFill>
    </fill>
    <fill>
      <patternFill patternType="solid">
        <fgColor theme="8" tint="0.39997558519241921"/>
        <bgColor indexed="64"/>
      </patternFill>
    </fill>
    <fill>
      <patternFill patternType="solid">
        <fgColor rgb="FF00B0F0"/>
        <bgColor indexed="64"/>
      </patternFill>
    </fill>
    <fill>
      <patternFill patternType="solid">
        <fgColor theme="0"/>
        <bgColor indexed="64"/>
      </patternFill>
    </fill>
  </fills>
  <borders count="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theme="1" tint="0.24994659260841701"/>
      </left>
      <right/>
      <top style="thin">
        <color theme="1" tint="0.24994659260841701"/>
      </top>
      <bottom style="hair">
        <color theme="1" tint="0.24994659260841701"/>
      </bottom>
      <diagonal/>
    </border>
    <border>
      <left/>
      <right style="thin">
        <color indexed="64"/>
      </right>
      <top style="thin">
        <color theme="1" tint="0.24994659260841701"/>
      </top>
      <bottom style="hair">
        <color theme="1" tint="0.24994659260841701"/>
      </bottom>
      <diagonal/>
    </border>
    <border>
      <left/>
      <right/>
      <top style="thin">
        <color theme="1" tint="0.24994659260841701"/>
      </top>
      <bottom style="hair">
        <color theme="1" tint="0.24994659260841701"/>
      </bottom>
      <diagonal/>
    </border>
    <border>
      <left/>
      <right style="thin">
        <color theme="1" tint="0.24994659260841701"/>
      </right>
      <top style="thin">
        <color theme="1" tint="0.24994659260841701"/>
      </top>
      <bottom style="hair">
        <color theme="1" tint="0.24994659260841701"/>
      </bottom>
      <diagonal/>
    </border>
    <border>
      <left style="thin">
        <color theme="1" tint="0.24994659260841701"/>
      </left>
      <right/>
      <top style="hair">
        <color theme="1" tint="0.24994659260841701"/>
      </top>
      <bottom style="hair">
        <color theme="1" tint="0.24994659260841701"/>
      </bottom>
      <diagonal/>
    </border>
    <border>
      <left/>
      <right style="thin">
        <color indexed="64"/>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right style="thin">
        <color theme="1" tint="0.24994659260841701"/>
      </right>
      <top style="hair">
        <color theme="1" tint="0.24994659260841701"/>
      </top>
      <bottom style="hair">
        <color theme="1" tint="0.24994659260841701"/>
      </bottom>
      <diagonal/>
    </border>
    <border>
      <left style="thin">
        <color theme="1" tint="0.24994659260841701"/>
      </left>
      <right/>
      <top style="hair">
        <color theme="1" tint="0.24994659260841701"/>
      </top>
      <bottom style="thin">
        <color theme="1" tint="0.24994659260841701"/>
      </bottom>
      <diagonal/>
    </border>
    <border>
      <left/>
      <right style="thin">
        <color indexed="64"/>
      </right>
      <top style="hair">
        <color theme="1" tint="0.24994659260841701"/>
      </top>
      <bottom style="thin">
        <color theme="1" tint="0.24994659260841701"/>
      </bottom>
      <diagonal/>
    </border>
    <border>
      <left/>
      <right/>
      <top style="hair">
        <color theme="1" tint="0.24994659260841701"/>
      </top>
      <bottom style="thin">
        <color theme="1" tint="0.24994659260841701"/>
      </bottom>
      <diagonal/>
    </border>
    <border>
      <left/>
      <right style="thin">
        <color theme="1" tint="0.24994659260841701"/>
      </right>
      <top style="hair">
        <color theme="1" tint="0.24994659260841701"/>
      </top>
      <bottom style="thin">
        <color theme="1" tint="0.24994659260841701"/>
      </bottom>
      <diagonal/>
    </border>
    <border>
      <left/>
      <right style="thin">
        <color indexed="64"/>
      </right>
      <top style="thin">
        <color indexed="64"/>
      </top>
      <bottom style="thin">
        <color indexed="64"/>
      </bottom>
      <diagonal/>
    </border>
    <border>
      <left style="thin">
        <color indexed="64"/>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1" tint="0.499984740745262"/>
      </bottom>
      <diagonal/>
    </border>
    <border>
      <left/>
      <right/>
      <top style="thin">
        <color theme="1" tint="0.499984740745262"/>
      </top>
      <bottom/>
      <diagonal/>
    </border>
    <border>
      <left/>
      <right/>
      <top/>
      <bottom style="double">
        <color indexed="64"/>
      </bottom>
      <diagonal/>
    </border>
    <border>
      <left style="medium">
        <color theme="5" tint="-0.24994659260841701"/>
      </left>
      <right style="medium">
        <color theme="5" tint="-0.24994659260841701"/>
      </right>
      <top style="medium">
        <color theme="5" tint="-0.24994659260841701"/>
      </top>
      <bottom/>
      <diagonal/>
    </border>
    <border>
      <left style="medium">
        <color theme="5" tint="-0.24994659260841701"/>
      </left>
      <right style="medium">
        <color theme="5" tint="-0.24994659260841701"/>
      </right>
      <top/>
      <bottom style="medium">
        <color theme="5" tint="-0.24994659260841701"/>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hair">
        <color theme="1" tint="0.24994659260841701"/>
      </top>
      <bottom/>
      <diagonal/>
    </border>
    <border>
      <left/>
      <right style="thin">
        <color indexed="64"/>
      </right>
      <top/>
      <bottom/>
      <diagonal/>
    </border>
    <border>
      <left style="medium">
        <color theme="5" tint="-0.24994659260841701"/>
      </left>
      <right/>
      <top/>
      <bottom/>
      <diagonal/>
    </border>
    <border>
      <left style="thin">
        <color theme="1" tint="0.24994659260841701"/>
      </left>
      <right style="thin">
        <color theme="1" tint="0.24994659260841701"/>
      </right>
      <top style="hair">
        <color theme="1" tint="0.24994659260841701"/>
      </top>
      <bottom style="hair">
        <color theme="1" tint="0.24994659260841701"/>
      </bottom>
      <diagonal/>
    </border>
    <border>
      <left style="thin">
        <color indexed="64"/>
      </left>
      <right/>
      <top style="hair">
        <color theme="1" tint="0.24994659260841701"/>
      </top>
      <bottom style="hair">
        <color theme="1" tint="0.24994659260841701"/>
      </bottom>
      <diagonal/>
    </border>
    <border>
      <left/>
      <right style="thin">
        <color indexed="64"/>
      </right>
      <top style="thin">
        <color theme="1" tint="0.24994659260841701"/>
      </top>
      <bottom style="thin">
        <color theme="1" tint="0.24994659260841701"/>
      </bottom>
      <diagonal/>
    </border>
    <border>
      <left style="thin">
        <color theme="7"/>
      </left>
      <right style="thin">
        <color theme="7"/>
      </right>
      <top style="thin">
        <color theme="7"/>
      </top>
      <bottom style="thin">
        <color theme="7"/>
      </bottom>
      <diagonal/>
    </border>
    <border>
      <left style="thin">
        <color indexed="64"/>
      </left>
      <right style="thin">
        <color indexed="64"/>
      </right>
      <top style="thin">
        <color theme="1" tint="0.24994659260841701"/>
      </top>
      <bottom style="thin">
        <color theme="1" tint="0.24994659260841701"/>
      </bottom>
      <diagonal/>
    </border>
    <border>
      <left style="medium">
        <color indexed="64"/>
      </left>
      <right style="medium">
        <color indexed="64"/>
      </right>
      <top style="medium">
        <color indexed="64"/>
      </top>
      <bottom style="medium">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37" fillId="0" borderId="0">
      <alignment vertical="center"/>
    </xf>
    <xf numFmtId="38" fontId="37" fillId="0" borderId="0" applyFont="0" applyFill="0" applyBorder="0" applyAlignment="0" applyProtection="0">
      <alignment vertical="center"/>
    </xf>
    <xf numFmtId="38" fontId="1" fillId="0" borderId="0" applyFont="0" applyFill="0" applyBorder="0" applyAlignment="0" applyProtection="0">
      <alignment vertical="center"/>
    </xf>
  </cellStyleXfs>
  <cellXfs count="352">
    <xf numFmtId="0" fontId="0" fillId="0" borderId="0" xfId="0">
      <alignment vertical="center"/>
    </xf>
    <xf numFmtId="0" fontId="18" fillId="0" borderId="11" xfId="0" applyFont="1" applyBorder="1" applyAlignment="1">
      <alignment horizontal="left" vertical="top" wrapText="1"/>
    </xf>
    <xf numFmtId="0" fontId="18" fillId="0" borderId="13" xfId="0" applyFont="1" applyBorder="1" applyAlignment="1">
      <alignment horizontal="justify" vertical="top" wrapText="1"/>
    </xf>
    <xf numFmtId="0" fontId="18" fillId="0" borderId="13" xfId="0" applyFont="1" applyBorder="1" applyAlignment="1">
      <alignment horizontal="left" vertical="top" wrapText="1"/>
    </xf>
    <xf numFmtId="0" fontId="18" fillId="0" borderId="13" xfId="0" applyFont="1" applyBorder="1" applyAlignment="1">
      <alignment horizontal="right" vertical="top" wrapText="1"/>
    </xf>
    <xf numFmtId="0" fontId="18" fillId="0" borderId="0" xfId="0" applyFont="1" applyAlignment="1">
      <alignment horizontal="justify" vertical="center"/>
    </xf>
    <xf numFmtId="0" fontId="19" fillId="0" borderId="0" xfId="0" applyFont="1" applyAlignment="1">
      <alignment horizontal="justify" vertical="center"/>
    </xf>
    <xf numFmtId="0" fontId="18" fillId="0" borderId="12" xfId="0" applyFont="1" applyBorder="1" applyAlignment="1">
      <alignment horizontal="justify" vertical="top" wrapText="1"/>
    </xf>
    <xf numFmtId="0" fontId="18" fillId="0" borderId="14" xfId="0" applyFont="1" applyBorder="1" applyAlignment="1">
      <alignment horizontal="justify" vertical="top" wrapText="1"/>
    </xf>
    <xf numFmtId="0" fontId="18" fillId="0" borderId="15" xfId="0" applyFont="1" applyBorder="1" applyAlignment="1">
      <alignment horizontal="left" vertical="center" wrapText="1"/>
    </xf>
    <xf numFmtId="0" fontId="18" fillId="0" borderId="15" xfId="0" applyFont="1" applyBorder="1" applyAlignment="1">
      <alignment horizontal="right" vertical="center" wrapText="1"/>
    </xf>
    <xf numFmtId="0" fontId="26" fillId="33" borderId="15" xfId="0" applyFont="1" applyFill="1" applyBorder="1" applyAlignment="1" applyProtection="1">
      <alignment horizontal="center" vertical="center"/>
      <protection locked="0"/>
    </xf>
    <xf numFmtId="0" fontId="47" fillId="0" borderId="0" xfId="0" applyFont="1">
      <alignment vertical="center"/>
    </xf>
    <xf numFmtId="0" fontId="48" fillId="0" borderId="0" xfId="0" applyFont="1">
      <alignment vertical="center"/>
    </xf>
    <xf numFmtId="0" fontId="49" fillId="34" borderId="43" xfId="0" applyFont="1" applyFill="1" applyBorder="1" applyAlignment="1">
      <alignment vertical="center" shrinkToFit="1"/>
    </xf>
    <xf numFmtId="0" fontId="49" fillId="34" borderId="43" xfId="0" applyFont="1" applyFill="1" applyBorder="1" applyAlignment="1">
      <alignment horizontal="center" vertical="center" shrinkToFit="1"/>
    </xf>
    <xf numFmtId="3" fontId="49" fillId="34" borderId="43" xfId="0" applyNumberFormat="1" applyFont="1" applyFill="1" applyBorder="1" applyAlignment="1">
      <alignment vertical="center" shrinkToFit="1"/>
    </xf>
    <xf numFmtId="176" fontId="49" fillId="34" borderId="43" xfId="0" applyNumberFormat="1" applyFont="1" applyFill="1" applyBorder="1" applyAlignment="1">
      <alignment horizontal="center" vertical="center" shrinkToFit="1"/>
    </xf>
    <xf numFmtId="179" fontId="49" fillId="34" borderId="43" xfId="0" applyNumberFormat="1" applyFont="1" applyFill="1" applyBorder="1" applyAlignment="1">
      <alignment horizontal="center" vertical="center" shrinkToFit="1"/>
    </xf>
    <xf numFmtId="0" fontId="49" fillId="0" borderId="0" xfId="0" applyFont="1" applyAlignment="1">
      <alignment vertical="center" shrinkToFit="1"/>
    </xf>
    <xf numFmtId="0" fontId="51" fillId="0" borderId="0" xfId="42" applyFont="1">
      <alignment vertical="center"/>
    </xf>
    <xf numFmtId="0" fontId="34" fillId="0" borderId="0" xfId="0" applyFont="1">
      <alignment vertical="center"/>
    </xf>
    <xf numFmtId="0" fontId="33" fillId="0" borderId="0" xfId="0" applyFont="1">
      <alignment vertical="center"/>
    </xf>
    <xf numFmtId="0" fontId="25" fillId="0" borderId="0" xfId="0" applyFont="1">
      <alignment vertical="center"/>
    </xf>
    <xf numFmtId="0" fontId="25" fillId="0" borderId="0" xfId="0" applyFont="1" applyAlignment="1" applyProtection="1">
      <protection locked="0"/>
    </xf>
    <xf numFmtId="0" fontId="52" fillId="0" borderId="15" xfId="0" applyFont="1" applyBorder="1" applyAlignment="1" applyProtection="1">
      <alignment horizontal="center"/>
      <protection locked="0"/>
    </xf>
    <xf numFmtId="3" fontId="52" fillId="0" borderId="15" xfId="0" applyNumberFormat="1" applyFont="1" applyBorder="1" applyAlignment="1" applyProtection="1">
      <alignment horizontal="right" vertical="center" indent="1"/>
      <protection locked="0"/>
    </xf>
    <xf numFmtId="3" fontId="52" fillId="0" borderId="15" xfId="0" applyNumberFormat="1" applyFont="1" applyBorder="1" applyAlignment="1">
      <alignment horizontal="right" vertical="center" indent="1"/>
    </xf>
    <xf numFmtId="0" fontId="52" fillId="0" borderId="15" xfId="42" applyFont="1" applyBorder="1" applyAlignment="1">
      <alignment horizontal="center" vertical="center"/>
    </xf>
    <xf numFmtId="176" fontId="52" fillId="0" borderId="15" xfId="42" applyNumberFormat="1" applyFont="1" applyBorder="1" applyAlignment="1">
      <alignment horizontal="center" vertical="center"/>
    </xf>
    <xf numFmtId="0" fontId="52" fillId="0" borderId="45" xfId="0" applyFont="1" applyBorder="1">
      <alignment vertical="center"/>
    </xf>
    <xf numFmtId="0" fontId="52" fillId="0" borderId="46" xfId="0" applyFont="1" applyBorder="1" applyAlignment="1">
      <alignment horizontal="center" vertical="center"/>
    </xf>
    <xf numFmtId="0" fontId="52" fillId="0" borderId="44" xfId="42" applyFont="1" applyBorder="1">
      <alignment vertical="center"/>
    </xf>
    <xf numFmtId="0" fontId="50" fillId="0" borderId="0" xfId="0" applyFont="1">
      <alignment vertical="center"/>
    </xf>
    <xf numFmtId="0" fontId="50" fillId="0" borderId="0" xfId="42" applyFont="1">
      <alignment vertical="center"/>
    </xf>
    <xf numFmtId="0" fontId="52" fillId="0" borderId="45" xfId="42" applyFont="1" applyBorder="1">
      <alignment vertical="center"/>
    </xf>
    <xf numFmtId="0" fontId="52" fillId="0" borderId="46" xfId="42" applyFont="1" applyBorder="1" applyAlignment="1">
      <alignment horizontal="center" vertical="center"/>
    </xf>
    <xf numFmtId="0" fontId="53" fillId="0" borderId="0" xfId="0" applyFont="1">
      <alignment vertical="center"/>
    </xf>
    <xf numFmtId="0" fontId="32" fillId="0" borderId="0" xfId="0" applyFont="1" applyAlignment="1">
      <alignment vertical="top"/>
    </xf>
    <xf numFmtId="0" fontId="26"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0" fontId="28" fillId="0" borderId="0" xfId="0" applyFont="1">
      <alignment vertical="center"/>
    </xf>
    <xf numFmtId="0" fontId="42" fillId="0" borderId="0" xfId="0" applyFont="1">
      <alignment vertical="center"/>
    </xf>
    <xf numFmtId="0" fontId="62" fillId="0" borderId="0" xfId="0" applyFont="1">
      <alignment vertical="center"/>
    </xf>
    <xf numFmtId="49" fontId="25" fillId="0" borderId="0" xfId="0" applyNumberFormat="1" applyFont="1">
      <alignment vertical="center"/>
    </xf>
    <xf numFmtId="49" fontId="30" fillId="0" borderId="0" xfId="0" applyNumberFormat="1" applyFont="1">
      <alignment vertical="center"/>
    </xf>
    <xf numFmtId="0" fontId="31" fillId="0" borderId="0" xfId="0" applyFont="1">
      <alignment vertical="center"/>
    </xf>
    <xf numFmtId="49" fontId="34" fillId="0" borderId="0" xfId="0" applyNumberFormat="1" applyFont="1">
      <alignment vertical="center"/>
    </xf>
    <xf numFmtId="0" fontId="26" fillId="0" borderId="0" xfId="0" applyFont="1">
      <alignment vertical="center"/>
    </xf>
    <xf numFmtId="0" fontId="32" fillId="0" borderId="0" xfId="0" applyFont="1" applyAlignment="1">
      <alignment vertical="top" wrapText="1"/>
    </xf>
    <xf numFmtId="0" fontId="26" fillId="0" borderId="0" xfId="0" applyFont="1" applyAlignment="1">
      <alignment vertical="top" wrapText="1"/>
    </xf>
    <xf numFmtId="0" fontId="54" fillId="0" borderId="0" xfId="0" applyFont="1" applyAlignment="1">
      <alignment horizontal="left" vertical="center" indent="1"/>
    </xf>
    <xf numFmtId="0" fontId="54" fillId="0" borderId="0" xfId="0" applyFont="1" applyAlignment="1">
      <alignment horizontal="left" vertical="center" indent="2"/>
    </xf>
    <xf numFmtId="0" fontId="25" fillId="0" borderId="0" xfId="0" applyFont="1" applyAlignment="1">
      <alignment horizontal="left" indent="2"/>
    </xf>
    <xf numFmtId="0" fontId="25" fillId="0" borderId="0" xfId="0" applyFont="1" applyAlignment="1"/>
    <xf numFmtId="0" fontId="63" fillId="0" borderId="0" xfId="0" applyFont="1" applyAlignment="1">
      <alignment horizontal="center"/>
    </xf>
    <xf numFmtId="0" fontId="63" fillId="0" borderId="0" xfId="0" applyFont="1" applyAlignment="1"/>
    <xf numFmtId="0" fontId="28" fillId="0" borderId="0" xfId="0" applyFont="1" applyAlignment="1">
      <alignment horizontal="right" vertical="center"/>
    </xf>
    <xf numFmtId="0" fontId="25" fillId="0" borderId="0" xfId="0" applyFont="1" applyAlignment="1">
      <alignment horizontal="center" vertical="center"/>
    </xf>
    <xf numFmtId="0" fontId="25" fillId="0" borderId="15" xfId="0" applyFont="1" applyBorder="1" applyAlignment="1">
      <alignment horizontal="center" vertical="center" shrinkToFit="1"/>
    </xf>
    <xf numFmtId="0" fontId="25" fillId="0" borderId="0" xfId="0" applyFont="1" applyAlignment="1">
      <alignment horizontal="left" vertical="center"/>
    </xf>
    <xf numFmtId="3" fontId="55" fillId="0" borderId="0" xfId="0" applyNumberFormat="1" applyFont="1" applyAlignment="1">
      <alignment horizontal="center" vertical="center"/>
    </xf>
    <xf numFmtId="176" fontId="26" fillId="0" borderId="0" xfId="0" applyNumberFormat="1" applyFont="1">
      <alignment vertical="center"/>
    </xf>
    <xf numFmtId="0" fontId="30" fillId="0" borderId="0" xfId="0" applyFont="1">
      <alignment vertical="center"/>
    </xf>
    <xf numFmtId="0" fontId="32" fillId="0" borderId="0" xfId="0" applyFont="1" applyAlignment="1"/>
    <xf numFmtId="0" fontId="25" fillId="0" borderId="0" xfId="0" applyFont="1" applyAlignment="1">
      <alignment horizontal="right" vertical="center"/>
    </xf>
    <xf numFmtId="0" fontId="32" fillId="0" borderId="0" xfId="0" applyFont="1" applyAlignment="1">
      <alignment horizontal="left" vertical="center"/>
    </xf>
    <xf numFmtId="0" fontId="58" fillId="0" borderId="0" xfId="0" applyFont="1">
      <alignment vertical="center"/>
    </xf>
    <xf numFmtId="0" fontId="60" fillId="0" borderId="0" xfId="0" applyFont="1">
      <alignment vertical="center"/>
    </xf>
    <xf numFmtId="0" fontId="56" fillId="0" borderId="0" xfId="42" applyFont="1">
      <alignment vertical="center"/>
    </xf>
    <xf numFmtId="0" fontId="39" fillId="0" borderId="0" xfId="42" applyFont="1">
      <alignment vertical="center"/>
    </xf>
    <xf numFmtId="0" fontId="26" fillId="0" borderId="0" xfId="42" applyFont="1" applyAlignment="1">
      <alignment horizontal="right" vertical="center"/>
    </xf>
    <xf numFmtId="0" fontId="26" fillId="0" borderId="0" xfId="42" applyFont="1">
      <alignment vertical="center"/>
    </xf>
    <xf numFmtId="0" fontId="45" fillId="0" borderId="0" xfId="42" applyFont="1">
      <alignment vertical="center"/>
    </xf>
    <xf numFmtId="0" fontId="59" fillId="0" borderId="0" xfId="42" applyFont="1" applyAlignment="1">
      <alignment horizontal="right" vertical="center"/>
    </xf>
    <xf numFmtId="0" fontId="26" fillId="0" borderId="0" xfId="42" applyFont="1" applyAlignment="1">
      <alignment horizontal="left" vertical="center"/>
    </xf>
    <xf numFmtId="0" fontId="45" fillId="0" borderId="0" xfId="42" applyFont="1" applyAlignment="1">
      <alignment horizontal="left" vertical="center"/>
    </xf>
    <xf numFmtId="0" fontId="26" fillId="0" borderId="0" xfId="42" applyFont="1" applyAlignment="1">
      <alignment horizontal="center" vertical="center"/>
    </xf>
    <xf numFmtId="0" fontId="59" fillId="0" borderId="37" xfId="42" applyFont="1" applyBorder="1">
      <alignment vertical="center"/>
    </xf>
    <xf numFmtId="0" fontId="59" fillId="0" borderId="0" xfId="42" applyFont="1">
      <alignment vertical="center"/>
    </xf>
    <xf numFmtId="0" fontId="45" fillId="0" borderId="15" xfId="42" applyFont="1" applyBorder="1">
      <alignment vertical="center"/>
    </xf>
    <xf numFmtId="0" fontId="59" fillId="0" borderId="15" xfId="42" applyFont="1" applyBorder="1" applyAlignment="1">
      <alignment horizontal="center" vertical="center"/>
    </xf>
    <xf numFmtId="0" fontId="59" fillId="0" borderId="15" xfId="42" applyFont="1" applyBorder="1" applyAlignment="1">
      <alignment horizontal="center" vertical="center" shrinkToFit="1"/>
    </xf>
    <xf numFmtId="0" fontId="59" fillId="0" borderId="15" xfId="42" applyFont="1" applyBorder="1">
      <alignment vertical="center"/>
    </xf>
    <xf numFmtId="41" fontId="45" fillId="0" borderId="15" xfId="42" applyNumberFormat="1" applyFont="1" applyBorder="1" applyAlignment="1">
      <alignment horizontal="left" vertical="center" indent="1" shrinkToFit="1"/>
    </xf>
    <xf numFmtId="0" fontId="59" fillId="0" borderId="38" xfId="42" applyFont="1" applyBorder="1" applyAlignment="1">
      <alignment vertical="center" wrapText="1"/>
    </xf>
    <xf numFmtId="0" fontId="59" fillId="0" borderId="0" xfId="42" applyFont="1" applyAlignment="1">
      <alignment vertical="center" wrapText="1"/>
    </xf>
    <xf numFmtId="0" fontId="59" fillId="0" borderId="42" xfId="42" applyFont="1" applyBorder="1" applyAlignment="1">
      <alignment vertical="center" wrapText="1"/>
    </xf>
    <xf numFmtId="0" fontId="59" fillId="0" borderId="0" xfId="42" applyFont="1" applyAlignment="1">
      <alignment horizontal="left" vertical="center" wrapText="1"/>
    </xf>
    <xf numFmtId="0" fontId="59" fillId="0" borderId="32" xfId="42" applyFont="1" applyBorder="1" applyAlignment="1">
      <alignment horizontal="left" vertical="center" wrapText="1"/>
    </xf>
    <xf numFmtId="0" fontId="59" fillId="0" borderId="33" xfId="42" applyFont="1" applyBorder="1" applyAlignment="1">
      <alignment horizontal="left" vertical="center" wrapText="1"/>
    </xf>
    <xf numFmtId="0" fontId="59" fillId="0" borderId="28" xfId="42" applyFont="1" applyBorder="1" applyAlignment="1">
      <alignment horizontal="center" vertical="center" wrapText="1"/>
    </xf>
    <xf numFmtId="41" fontId="57" fillId="0" borderId="0" xfId="0" applyNumberFormat="1" applyFont="1" applyAlignment="1">
      <alignment horizontal="right" vertical="center" indent="1" shrinkToFit="1"/>
    </xf>
    <xf numFmtId="0" fontId="60" fillId="0" borderId="0" xfId="0" applyFont="1" applyAlignment="1">
      <alignment horizontal="center" vertical="center"/>
    </xf>
    <xf numFmtId="0" fontId="55" fillId="0" borderId="0" xfId="42" applyFont="1" applyAlignment="1">
      <alignment vertical="top" wrapText="1"/>
    </xf>
    <xf numFmtId="0" fontId="59" fillId="0" borderId="39" xfId="42" applyFont="1" applyBorder="1" applyAlignment="1">
      <alignment horizontal="center" vertical="center" wrapText="1"/>
    </xf>
    <xf numFmtId="177" fontId="57" fillId="33" borderId="15" xfId="42" applyNumberFormat="1" applyFont="1" applyFill="1" applyBorder="1" applyAlignment="1" applyProtection="1">
      <alignment horizontal="center" vertical="center"/>
      <protection locked="0"/>
    </xf>
    <xf numFmtId="0" fontId="33" fillId="0" borderId="0" xfId="0" applyFont="1" applyAlignment="1">
      <alignment horizontal="right" vertical="top" wrapText="1"/>
    </xf>
    <xf numFmtId="0" fontId="64" fillId="0" borderId="0" xfId="0" applyFont="1" applyAlignment="1">
      <alignment vertical="top" wrapText="1"/>
    </xf>
    <xf numFmtId="0" fontId="65" fillId="0" borderId="0" xfId="0" applyFont="1" applyAlignment="1">
      <alignment horizontal="left" vertical="center" indent="1"/>
    </xf>
    <xf numFmtId="0" fontId="66" fillId="0" borderId="0" xfId="0" applyFont="1">
      <alignment vertical="center"/>
    </xf>
    <xf numFmtId="0" fontId="67" fillId="0" borderId="0" xfId="0" applyFont="1">
      <alignment vertical="center"/>
    </xf>
    <xf numFmtId="0" fontId="50" fillId="0" borderId="0" xfId="0" applyFont="1" applyAlignment="1">
      <alignment horizontal="center" vertical="center"/>
    </xf>
    <xf numFmtId="0" fontId="33" fillId="0" borderId="0" xfId="0" applyFont="1" applyAlignment="1">
      <alignment horizontal="right" vertical="center"/>
    </xf>
    <xf numFmtId="0" fontId="26" fillId="0" borderId="0" xfId="0" applyFont="1" applyAlignment="1"/>
    <xf numFmtId="0" fontId="18" fillId="0" borderId="15" xfId="0" applyFont="1" applyBorder="1" applyAlignment="1" applyProtection="1">
      <alignment horizontal="left" vertical="center" wrapText="1"/>
      <protection locked="0"/>
    </xf>
    <xf numFmtId="0" fontId="68" fillId="0" borderId="0" xfId="42" applyFont="1" applyAlignment="1">
      <alignment horizontal="right" vertical="center"/>
    </xf>
    <xf numFmtId="176" fontId="25" fillId="0" borderId="0" xfId="0" applyNumberFormat="1" applyFont="1" applyAlignment="1">
      <alignment horizontal="center" vertical="center"/>
    </xf>
    <xf numFmtId="0" fontId="67" fillId="0" borderId="0" xfId="0" applyFont="1" applyAlignment="1">
      <alignment horizontal="left" vertical="center" indent="1"/>
    </xf>
    <xf numFmtId="0" fontId="28" fillId="33" borderId="29" xfId="0" applyFont="1" applyFill="1" applyBorder="1" applyAlignment="1" applyProtection="1">
      <alignment horizontal="center" vertical="center"/>
      <protection locked="0"/>
    </xf>
    <xf numFmtId="0" fontId="41" fillId="0" borderId="0" xfId="0" applyFont="1" applyAlignment="1">
      <alignment vertical="top"/>
    </xf>
    <xf numFmtId="0" fontId="32" fillId="0" borderId="50" xfId="0" applyFont="1" applyBorder="1" applyAlignment="1" applyProtection="1">
      <alignment horizontal="center" vertical="distributed"/>
      <protection locked="0"/>
    </xf>
    <xf numFmtId="0" fontId="45" fillId="0" borderId="39" xfId="42" applyFont="1" applyBorder="1" applyAlignment="1">
      <alignment horizontal="right" vertical="center"/>
    </xf>
    <xf numFmtId="0" fontId="25" fillId="0" borderId="0" xfId="0" applyFont="1" applyAlignment="1">
      <alignment horizontal="center" vertical="center" shrinkToFit="1"/>
    </xf>
    <xf numFmtId="176" fontId="25" fillId="0" borderId="0" xfId="0" applyNumberFormat="1" applyFont="1">
      <alignment vertical="center"/>
    </xf>
    <xf numFmtId="176" fontId="25" fillId="0" borderId="0" xfId="0" applyNumberFormat="1" applyFont="1" applyAlignment="1">
      <alignment horizontal="right" vertical="center"/>
    </xf>
    <xf numFmtId="0" fontId="32" fillId="0" borderId="0" xfId="0" applyFont="1">
      <alignment vertical="center"/>
    </xf>
    <xf numFmtId="0" fontId="41" fillId="0" borderId="0" xfId="0" applyFont="1">
      <alignment vertical="center"/>
    </xf>
    <xf numFmtId="41" fontId="55" fillId="0" borderId="0" xfId="0" applyNumberFormat="1" applyFont="1" applyAlignment="1">
      <alignment horizontal="right" vertical="center" indent="1" shrinkToFit="1"/>
    </xf>
    <xf numFmtId="41" fontId="25" fillId="0" borderId="0" xfId="0" applyNumberFormat="1" applyFont="1" applyAlignment="1">
      <alignment horizontal="right" vertical="center" indent="1" shrinkToFit="1"/>
    </xf>
    <xf numFmtId="41" fontId="55" fillId="0" borderId="0" xfId="0" applyNumberFormat="1" applyFont="1" applyAlignment="1" applyProtection="1">
      <alignment horizontal="right" vertical="center" indent="1" shrinkToFit="1"/>
      <protection locked="0"/>
    </xf>
    <xf numFmtId="0" fontId="25" fillId="0" borderId="0" xfId="0" applyFont="1" applyAlignment="1">
      <alignment horizontal="right" vertical="center" shrinkToFit="1"/>
    </xf>
    <xf numFmtId="0" fontId="29" fillId="0" borderId="0" xfId="0" applyFont="1">
      <alignment vertical="center"/>
    </xf>
    <xf numFmtId="0" fontId="29" fillId="0" borderId="0" xfId="0" applyFont="1" applyAlignment="1">
      <alignment horizontal="left" vertical="center"/>
    </xf>
    <xf numFmtId="0" fontId="57" fillId="0" borderId="15" xfId="0" applyFont="1" applyBorder="1" applyAlignment="1">
      <alignment horizontal="center" vertical="center"/>
    </xf>
    <xf numFmtId="0" fontId="45" fillId="0" borderId="15" xfId="0" applyFont="1" applyBorder="1" applyAlignment="1">
      <alignment horizontal="center" vertical="center"/>
    </xf>
    <xf numFmtId="0" fontId="65" fillId="0" borderId="0" xfId="0" applyFont="1">
      <alignment vertical="center"/>
    </xf>
    <xf numFmtId="0" fontId="72" fillId="0" borderId="0" xfId="0" applyFont="1">
      <alignment vertical="center"/>
    </xf>
    <xf numFmtId="0" fontId="72" fillId="0" borderId="15" xfId="0" applyFont="1" applyBorder="1" applyAlignment="1">
      <alignment vertical="center" shrinkToFit="1"/>
    </xf>
    <xf numFmtId="0" fontId="50" fillId="0" borderId="15" xfId="0" applyFont="1" applyBorder="1" applyAlignment="1">
      <alignment vertical="center" shrinkToFit="1"/>
    </xf>
    <xf numFmtId="0" fontId="50" fillId="0" borderId="0" xfId="0" applyFont="1" applyAlignment="1">
      <alignment vertical="center" shrinkToFit="1"/>
    </xf>
    <xf numFmtId="0" fontId="48" fillId="0" borderId="15" xfId="0" applyFont="1" applyBorder="1">
      <alignment vertical="center"/>
    </xf>
    <xf numFmtId="0" fontId="50" fillId="34" borderId="43" xfId="0" applyFont="1" applyFill="1" applyBorder="1" applyAlignment="1">
      <alignment horizontal="center" vertical="center" shrinkToFit="1"/>
    </xf>
    <xf numFmtId="0" fontId="73" fillId="0" borderId="0" xfId="0" applyFont="1" applyAlignment="1">
      <alignment horizontal="center" vertical="center"/>
    </xf>
    <xf numFmtId="0" fontId="50" fillId="0" borderId="0" xfId="0" applyFont="1" applyAlignment="1">
      <alignment horizontal="right" vertical="center"/>
    </xf>
    <xf numFmtId="0" fontId="72" fillId="0" borderId="0" xfId="0" applyFont="1" applyAlignment="1">
      <alignment horizontal="right" vertical="center"/>
    </xf>
    <xf numFmtId="0" fontId="74" fillId="0" borderId="0" xfId="0" applyFont="1">
      <alignment vertical="center"/>
    </xf>
    <xf numFmtId="0" fontId="73" fillId="0" borderId="0" xfId="0" applyFont="1">
      <alignment vertical="center"/>
    </xf>
    <xf numFmtId="0" fontId="33" fillId="0" borderId="0" xfId="0" quotePrefix="1" applyFont="1">
      <alignment vertical="center"/>
    </xf>
    <xf numFmtId="0" fontId="63" fillId="0" borderId="0" xfId="0" applyFont="1" applyAlignment="1">
      <alignment horizontal="right" vertical="center"/>
    </xf>
    <xf numFmtId="0" fontId="63" fillId="0" borderId="0" xfId="0" applyFont="1" applyAlignment="1">
      <alignment horizontal="center" vertical="center"/>
    </xf>
    <xf numFmtId="0" fontId="33" fillId="0" borderId="0" xfId="0" applyFont="1" applyAlignment="1">
      <alignment horizontal="right" shrinkToFit="1"/>
    </xf>
    <xf numFmtId="0" fontId="50" fillId="36" borderId="15" xfId="0" applyFont="1" applyFill="1" applyBorder="1" applyAlignment="1">
      <alignment vertical="center" shrinkToFit="1"/>
    </xf>
    <xf numFmtId="0" fontId="72" fillId="36" borderId="15" xfId="0" applyFont="1" applyFill="1" applyBorder="1" applyAlignment="1">
      <alignment vertical="center" shrinkToFit="1"/>
    </xf>
    <xf numFmtId="0" fontId="49" fillId="35" borderId="44" xfId="0" applyFont="1" applyFill="1" applyBorder="1" applyAlignment="1">
      <alignment vertical="center" shrinkToFit="1"/>
    </xf>
    <xf numFmtId="0" fontId="49" fillId="35" borderId="44" xfId="0" applyFont="1" applyFill="1" applyBorder="1" applyAlignment="1">
      <alignment horizontal="center" vertical="center" shrinkToFit="1"/>
    </xf>
    <xf numFmtId="3" fontId="49" fillId="35" borderId="44" xfId="0" applyNumberFormat="1" applyFont="1" applyFill="1" applyBorder="1" applyAlignment="1">
      <alignment vertical="center" shrinkToFit="1"/>
    </xf>
    <xf numFmtId="176" fontId="49" fillId="35" borderId="44" xfId="0" applyNumberFormat="1" applyFont="1" applyFill="1" applyBorder="1" applyAlignment="1">
      <alignment vertical="center" shrinkToFit="1"/>
    </xf>
    <xf numFmtId="179" fontId="49" fillId="35" borderId="44" xfId="0" applyNumberFormat="1" applyFont="1" applyFill="1" applyBorder="1" applyAlignment="1">
      <alignment horizontal="center" vertical="center" shrinkToFit="1"/>
    </xf>
    <xf numFmtId="0" fontId="50" fillId="35" borderId="44" xfId="0" applyFont="1" applyFill="1" applyBorder="1" applyAlignment="1">
      <alignment horizontal="center" vertical="center" shrinkToFit="1"/>
    </xf>
    <xf numFmtId="0" fontId="50" fillId="35" borderId="44" xfId="0" applyFont="1" applyFill="1" applyBorder="1" applyAlignment="1">
      <alignment vertical="center" shrinkToFit="1"/>
    </xf>
    <xf numFmtId="176" fontId="50" fillId="35" borderId="44" xfId="0" applyNumberFormat="1" applyFont="1" applyFill="1" applyBorder="1" applyAlignment="1">
      <alignment vertical="center" shrinkToFit="1"/>
    </xf>
    <xf numFmtId="178" fontId="50" fillId="35" borderId="44" xfId="0" applyNumberFormat="1" applyFont="1" applyFill="1" applyBorder="1" applyAlignment="1">
      <alignment vertical="center" shrinkToFit="1"/>
    </xf>
    <xf numFmtId="3" fontId="50" fillId="35" borderId="44" xfId="0" applyNumberFormat="1" applyFont="1" applyFill="1" applyBorder="1" applyAlignment="1">
      <alignment vertical="center" shrinkToFit="1"/>
    </xf>
    <xf numFmtId="0" fontId="50" fillId="34" borderId="43" xfId="0" applyFont="1" applyFill="1" applyBorder="1" applyAlignment="1">
      <alignment vertical="center" shrinkToFit="1"/>
    </xf>
    <xf numFmtId="176" fontId="50" fillId="34" borderId="43" xfId="0" applyNumberFormat="1" applyFont="1" applyFill="1" applyBorder="1" applyAlignment="1">
      <alignment horizontal="center" vertical="center" shrinkToFit="1"/>
    </xf>
    <xf numFmtId="179" fontId="50" fillId="34" borderId="43" xfId="0" applyNumberFormat="1" applyFont="1" applyFill="1" applyBorder="1" applyAlignment="1">
      <alignment horizontal="center" vertical="center" shrinkToFit="1"/>
    </xf>
    <xf numFmtId="3" fontId="50" fillId="34" borderId="43" xfId="0" applyNumberFormat="1" applyFont="1" applyFill="1" applyBorder="1" applyAlignment="1">
      <alignment vertical="center" shrinkToFit="1"/>
    </xf>
    <xf numFmtId="179" fontId="50" fillId="35" borderId="44" xfId="0" applyNumberFormat="1" applyFont="1" applyFill="1" applyBorder="1" applyAlignment="1">
      <alignment horizontal="center" vertical="center" shrinkToFit="1"/>
    </xf>
    <xf numFmtId="0" fontId="42" fillId="0" borderId="0" xfId="0" applyFont="1" applyAlignment="1">
      <alignment horizontal="left" vertical="center"/>
    </xf>
    <xf numFmtId="0" fontId="75" fillId="0" borderId="0" xfId="0" applyFont="1">
      <alignment vertical="center"/>
    </xf>
    <xf numFmtId="0" fontId="76" fillId="0" borderId="0" xfId="42" applyFont="1">
      <alignment vertical="center"/>
    </xf>
    <xf numFmtId="0" fontId="28" fillId="0" borderId="0" xfId="0" applyFont="1" applyAlignment="1" applyProtection="1">
      <alignment horizontal="center" vertical="center"/>
      <protection locked="0"/>
    </xf>
    <xf numFmtId="0" fontId="72" fillId="0" borderId="15" xfId="0" applyFont="1" applyBorder="1">
      <alignment vertical="center"/>
    </xf>
    <xf numFmtId="0" fontId="28" fillId="33" borderId="29" xfId="0" applyFont="1" applyFill="1" applyBorder="1" applyAlignment="1" applyProtection="1">
      <alignment horizontal="center" vertical="center" shrinkToFit="1"/>
      <protection locked="0"/>
    </xf>
    <xf numFmtId="0" fontId="54" fillId="0" borderId="0" xfId="0" applyFont="1" applyProtection="1">
      <alignment vertical="center"/>
      <protection locked="0"/>
    </xf>
    <xf numFmtId="0" fontId="45" fillId="0" borderId="15" xfId="0" applyFont="1" applyBorder="1" applyAlignment="1" applyProtection="1">
      <alignment horizontal="center" vertical="center"/>
      <protection locked="0"/>
    </xf>
    <xf numFmtId="0" fontId="77" fillId="0" borderId="0" xfId="0" applyFont="1">
      <alignment vertical="center"/>
    </xf>
    <xf numFmtId="0" fontId="48" fillId="0" borderId="33" xfId="0" applyFont="1" applyBorder="1">
      <alignment vertical="center"/>
    </xf>
    <xf numFmtId="0" fontId="48" fillId="0" borderId="28" xfId="0" applyFont="1" applyBorder="1">
      <alignment vertical="center"/>
    </xf>
    <xf numFmtId="0" fontId="72" fillId="0" borderId="32" xfId="0" applyFont="1" applyBorder="1">
      <alignment vertical="center"/>
    </xf>
    <xf numFmtId="0" fontId="73" fillId="36" borderId="53" xfId="0" applyFont="1" applyFill="1" applyBorder="1">
      <alignment vertical="center"/>
    </xf>
    <xf numFmtId="0" fontId="48" fillId="37" borderId="32" xfId="0" applyFont="1" applyFill="1" applyBorder="1">
      <alignment vertical="center"/>
    </xf>
    <xf numFmtId="0" fontId="72" fillId="37" borderId="33" xfId="0" applyFont="1" applyFill="1" applyBorder="1">
      <alignment vertical="center"/>
    </xf>
    <xf numFmtId="0" fontId="72" fillId="37" borderId="28" xfId="0" applyFont="1" applyFill="1" applyBorder="1">
      <alignment vertical="center"/>
    </xf>
    <xf numFmtId="0" fontId="72" fillId="38" borderId="33" xfId="0" applyFont="1" applyFill="1" applyBorder="1">
      <alignment vertical="center"/>
    </xf>
    <xf numFmtId="0" fontId="72" fillId="39" borderId="33" xfId="0" applyFont="1" applyFill="1" applyBorder="1">
      <alignment vertical="center"/>
    </xf>
    <xf numFmtId="0" fontId="48" fillId="40" borderId="28" xfId="0" applyFont="1" applyFill="1" applyBorder="1">
      <alignment vertical="center"/>
    </xf>
    <xf numFmtId="0" fontId="72" fillId="38" borderId="32" xfId="0" applyFont="1" applyFill="1" applyBorder="1">
      <alignment vertical="center"/>
    </xf>
    <xf numFmtId="0" fontId="72" fillId="38" borderId="28" xfId="0" applyFont="1" applyFill="1" applyBorder="1">
      <alignment vertical="center"/>
    </xf>
    <xf numFmtId="0" fontId="72" fillId="39" borderId="32" xfId="0" applyFont="1" applyFill="1" applyBorder="1">
      <alignment vertical="center"/>
    </xf>
    <xf numFmtId="0" fontId="72" fillId="39" borderId="28" xfId="0" applyFont="1" applyFill="1" applyBorder="1">
      <alignment vertical="center"/>
    </xf>
    <xf numFmtId="0" fontId="50" fillId="40" borderId="44" xfId="0" applyFont="1" applyFill="1" applyBorder="1" applyAlignment="1">
      <alignment horizontal="center" vertical="center" shrinkToFit="1"/>
    </xf>
    <xf numFmtId="0" fontId="50" fillId="39" borderId="44" xfId="0" applyFont="1" applyFill="1" applyBorder="1" applyAlignment="1">
      <alignment horizontal="center" vertical="center" shrinkToFit="1"/>
    </xf>
    <xf numFmtId="0" fontId="50" fillId="38" borderId="44" xfId="0" applyFont="1" applyFill="1" applyBorder="1" applyAlignment="1">
      <alignment horizontal="center" vertical="center" shrinkToFit="1"/>
    </xf>
    <xf numFmtId="0" fontId="50" fillId="41" borderId="44" xfId="0" applyFont="1" applyFill="1" applyBorder="1" applyAlignment="1">
      <alignment horizontal="center" vertical="center" shrinkToFit="1"/>
    </xf>
    <xf numFmtId="0" fontId="48" fillId="41" borderId="32" xfId="0" applyFont="1" applyFill="1" applyBorder="1">
      <alignment vertical="center"/>
    </xf>
    <xf numFmtId="0" fontId="72" fillId="41" borderId="33" xfId="0" applyFont="1" applyFill="1" applyBorder="1">
      <alignment vertical="center"/>
    </xf>
    <xf numFmtId="0" fontId="50" fillId="37" borderId="44" xfId="0" applyFont="1" applyFill="1" applyBorder="1" applyAlignment="1">
      <alignment horizontal="center" vertical="center" shrinkToFit="1"/>
    </xf>
    <xf numFmtId="0" fontId="52" fillId="0" borderId="0" xfId="0" applyFont="1">
      <alignment vertical="center"/>
    </xf>
    <xf numFmtId="38" fontId="52" fillId="0" borderId="0" xfId="44" applyFont="1" applyAlignment="1">
      <alignment horizontal="center" vertical="center"/>
    </xf>
    <xf numFmtId="0" fontId="52" fillId="0" borderId="0" xfId="0" applyFont="1" applyAlignment="1">
      <alignment horizontal="right" vertical="center"/>
    </xf>
    <xf numFmtId="0" fontId="57" fillId="0" borderId="15" xfId="0" applyFont="1" applyBorder="1" applyAlignment="1" applyProtection="1">
      <alignment horizontal="center" vertical="center"/>
      <protection locked="0"/>
    </xf>
    <xf numFmtId="0" fontId="26" fillId="0" borderId="33" xfId="42" applyFont="1" applyBorder="1" applyAlignment="1">
      <alignment horizontal="right" vertical="center"/>
    </xf>
    <xf numFmtId="0" fontId="26" fillId="0" borderId="33" xfId="42" applyFont="1" applyBorder="1" applyAlignment="1">
      <alignment horizontal="right" vertical="center" indent="1"/>
    </xf>
    <xf numFmtId="0" fontId="60" fillId="0" borderId="0" xfId="0" applyFont="1" applyAlignment="1">
      <alignment horizontal="right" vertical="center" indent="1"/>
    </xf>
    <xf numFmtId="0" fontId="45" fillId="0" borderId="39" xfId="42" applyFont="1" applyBorder="1" applyAlignment="1">
      <alignment horizontal="right" vertical="center" indent="1"/>
    </xf>
    <xf numFmtId="0" fontId="46" fillId="0" borderId="0" xfId="0" applyFont="1">
      <alignment vertical="center"/>
    </xf>
    <xf numFmtId="0" fontId="55" fillId="0" borderId="0" xfId="0" applyFont="1" applyAlignment="1" applyProtection="1">
      <alignment horizontal="center" vertical="center"/>
      <protection locked="0"/>
    </xf>
    <xf numFmtId="0" fontId="56" fillId="0" borderId="0" xfId="0" quotePrefix="1" applyFont="1">
      <alignment vertical="center"/>
    </xf>
    <xf numFmtId="0" fontId="32" fillId="0" borderId="0" xfId="0" applyFont="1" applyAlignment="1">
      <alignment horizontal="left" vertical="center" indent="1"/>
    </xf>
    <xf numFmtId="0" fontId="33" fillId="0" borderId="0" xfId="0" applyFont="1" applyAlignment="1">
      <alignment horizontal="center"/>
    </xf>
    <xf numFmtId="0" fontId="25" fillId="0" borderId="0" xfId="0" applyFont="1" applyAlignment="1">
      <alignment horizontal="left" vertical="center" indent="2"/>
    </xf>
    <xf numFmtId="0" fontId="28" fillId="33" borderId="54" xfId="0" applyFont="1" applyFill="1" applyBorder="1" applyAlignment="1" applyProtection="1">
      <alignment horizontal="center" vertical="center"/>
      <protection locked="0"/>
    </xf>
    <xf numFmtId="0" fontId="64" fillId="0" borderId="0" xfId="0" applyFont="1" applyAlignment="1">
      <alignment horizontal="center"/>
    </xf>
    <xf numFmtId="0" fontId="68" fillId="0" borderId="0" xfId="42" applyFont="1" applyAlignment="1">
      <alignment horizontal="center" vertical="center"/>
    </xf>
    <xf numFmtId="0" fontId="29" fillId="0" borderId="55" xfId="0" applyFont="1" applyBorder="1" applyAlignment="1">
      <alignment horizontal="center" vertical="center"/>
    </xf>
    <xf numFmtId="0" fontId="78" fillId="0" borderId="0" xfId="0" applyFont="1">
      <alignment vertical="center"/>
    </xf>
    <xf numFmtId="0" fontId="78" fillId="0" borderId="15" xfId="0" applyFont="1" applyBorder="1">
      <alignment vertical="center"/>
    </xf>
    <xf numFmtId="0" fontId="79" fillId="0" borderId="15" xfId="0" applyFont="1" applyBorder="1">
      <alignment vertical="center"/>
    </xf>
    <xf numFmtId="0" fontId="33" fillId="0" borderId="15" xfId="0" applyFont="1" applyBorder="1" applyAlignment="1" applyProtection="1">
      <protection locked="0"/>
    </xf>
    <xf numFmtId="0" fontId="47" fillId="0" borderId="15" xfId="0" applyFont="1" applyBorder="1" applyAlignment="1">
      <alignment vertical="center" shrinkToFit="1"/>
    </xf>
    <xf numFmtId="0" fontId="73" fillId="0" borderId="53" xfId="0" applyFont="1" applyBorder="1">
      <alignment vertical="center"/>
    </xf>
    <xf numFmtId="0" fontId="49" fillId="34" borderId="44" xfId="0" applyFont="1" applyFill="1" applyBorder="1" applyAlignment="1">
      <alignment horizontal="center" vertical="center" shrinkToFit="1"/>
    </xf>
    <xf numFmtId="0" fontId="49" fillId="37" borderId="44" xfId="0" applyFont="1" applyFill="1" applyBorder="1" applyAlignment="1">
      <alignment vertical="center" shrinkToFit="1"/>
    </xf>
    <xf numFmtId="0" fontId="49" fillId="42" borderId="44" xfId="0" applyFont="1" applyFill="1" applyBorder="1" applyAlignment="1">
      <alignment vertical="center" shrinkToFit="1"/>
    </xf>
    <xf numFmtId="179" fontId="49" fillId="35" borderId="44" xfId="0" applyNumberFormat="1" applyFont="1" applyFill="1" applyBorder="1" applyAlignment="1">
      <alignment horizontal="left" vertical="center" shrinkToFit="1"/>
    </xf>
    <xf numFmtId="3" fontId="49" fillId="35" borderId="44" xfId="0" applyNumberFormat="1" applyFont="1" applyFill="1" applyBorder="1" applyAlignment="1">
      <alignment horizontal="left" vertical="center" shrinkToFit="1"/>
    </xf>
    <xf numFmtId="0" fontId="80" fillId="0" borderId="0" xfId="0" applyFont="1">
      <alignment vertical="center"/>
    </xf>
    <xf numFmtId="180" fontId="18" fillId="0" borderId="15" xfId="0" applyNumberFormat="1" applyFont="1" applyBorder="1" applyAlignment="1" applyProtection="1">
      <alignment horizontal="right" vertical="center" wrapText="1"/>
      <protection locked="0"/>
    </xf>
    <xf numFmtId="0" fontId="80" fillId="0" borderId="0" xfId="0" applyFont="1" applyAlignment="1">
      <alignment horizontal="left" vertical="center"/>
    </xf>
    <xf numFmtId="0" fontId="18" fillId="0" borderId="0" xfId="0" applyFont="1" applyAlignment="1">
      <alignment horizontal="left" vertical="center" wrapText="1"/>
    </xf>
    <xf numFmtId="0" fontId="18" fillId="0" borderId="0" xfId="0" applyFont="1" applyAlignment="1" applyProtection="1">
      <alignment horizontal="left" vertical="center" wrapText="1"/>
      <protection locked="0"/>
    </xf>
    <xf numFmtId="180" fontId="18" fillId="0" borderId="0" xfId="0" applyNumberFormat="1" applyFont="1" applyAlignment="1" applyProtection="1">
      <alignment horizontal="right" vertical="center" wrapText="1"/>
      <protection locked="0"/>
    </xf>
    <xf numFmtId="0" fontId="18" fillId="0" borderId="0" xfId="0" applyFont="1" applyAlignment="1">
      <alignment horizontal="left" vertical="top" wrapText="1"/>
    </xf>
    <xf numFmtId="0" fontId="18" fillId="0" borderId="0" xfId="0" applyFont="1" applyAlignment="1">
      <alignment horizontal="right" vertical="center" wrapText="1"/>
    </xf>
    <xf numFmtId="0" fontId="18" fillId="0" borderId="0" xfId="0" applyFont="1" applyAlignment="1">
      <alignment horizontal="justify" vertical="top" wrapText="1"/>
    </xf>
    <xf numFmtId="0" fontId="18" fillId="0" borderId="0" xfId="0" applyFont="1" applyAlignment="1">
      <alignment horizontal="right" vertical="top" wrapText="1"/>
    </xf>
    <xf numFmtId="0" fontId="33" fillId="0" borderId="0" xfId="0" applyFont="1" applyAlignment="1">
      <alignment horizontal="center" vertical="center"/>
    </xf>
    <xf numFmtId="0" fontId="33" fillId="0" borderId="0" xfId="0" applyFont="1" applyAlignment="1">
      <alignment horizontal="center" vertical="center" wrapText="1"/>
    </xf>
    <xf numFmtId="0" fontId="81" fillId="43" borderId="0" xfId="0" applyFont="1" applyFill="1">
      <alignment vertical="center"/>
    </xf>
    <xf numFmtId="0" fontId="28" fillId="43" borderId="0" xfId="0" applyFont="1" applyFill="1">
      <alignment vertical="center"/>
    </xf>
    <xf numFmtId="0" fontId="42" fillId="43" borderId="0" xfId="0" applyFont="1" applyFill="1">
      <alignment vertical="center"/>
    </xf>
    <xf numFmtId="0" fontId="82" fillId="0" borderId="0" xfId="0" applyFont="1" applyProtection="1">
      <alignment vertical="center"/>
      <protection locked="0"/>
    </xf>
    <xf numFmtId="0" fontId="62" fillId="0" borderId="0" xfId="0" applyFont="1" applyAlignment="1" applyProtection="1">
      <alignment horizontal="center" vertical="center"/>
      <protection locked="0"/>
    </xf>
    <xf numFmtId="0" fontId="28" fillId="33" borderId="30" xfId="0" applyFont="1" applyFill="1" applyBorder="1" applyAlignment="1" applyProtection="1">
      <alignment horizontal="center" vertical="center"/>
      <protection locked="0"/>
    </xf>
    <xf numFmtId="0" fontId="28" fillId="33" borderId="31" xfId="0" applyFont="1" applyFill="1" applyBorder="1" applyAlignment="1" applyProtection="1">
      <alignment horizontal="center" vertical="center"/>
      <protection locked="0"/>
    </xf>
    <xf numFmtId="0" fontId="28" fillId="33" borderId="52" xfId="0" applyFont="1" applyFill="1" applyBorder="1" applyAlignment="1" applyProtection="1">
      <alignment horizontal="center" vertical="center"/>
      <protection locked="0"/>
    </xf>
    <xf numFmtId="0" fontId="28" fillId="33" borderId="32" xfId="0" applyFont="1" applyFill="1" applyBorder="1" applyAlignment="1" applyProtection="1">
      <alignment horizontal="center" vertical="center"/>
      <protection locked="0"/>
    </xf>
    <xf numFmtId="0" fontId="28" fillId="33" borderId="33" xfId="0" applyFont="1" applyFill="1" applyBorder="1" applyAlignment="1" applyProtection="1">
      <alignment horizontal="center" vertical="center"/>
      <protection locked="0"/>
    </xf>
    <xf numFmtId="0" fontId="28" fillId="33" borderId="28" xfId="0" applyFont="1" applyFill="1" applyBorder="1" applyAlignment="1" applyProtection="1">
      <alignment horizontal="center" vertical="center"/>
      <protection locked="0"/>
    </xf>
    <xf numFmtId="41" fontId="71" fillId="0" borderId="32" xfId="0" applyNumberFormat="1" applyFont="1" applyBorder="1" applyAlignment="1">
      <alignment horizontal="right" vertical="center" indent="1"/>
    </xf>
    <xf numFmtId="41" fontId="58" fillId="0" borderId="28" xfId="0" applyNumberFormat="1" applyFont="1" applyBorder="1" applyAlignment="1">
      <alignment horizontal="right" vertical="center" indent="1"/>
    </xf>
    <xf numFmtId="41" fontId="45" fillId="0" borderId="32" xfId="0" applyNumberFormat="1" applyFont="1" applyBorder="1" applyAlignment="1">
      <alignment horizontal="right" vertical="center" indent="1"/>
    </xf>
    <xf numFmtId="41" fontId="45" fillId="0" borderId="15" xfId="0" applyNumberFormat="1" applyFont="1" applyBorder="1" applyAlignment="1">
      <alignment horizontal="right" vertical="center" indent="1"/>
    </xf>
    <xf numFmtId="41" fontId="58" fillId="0" borderId="15" xfId="0" applyNumberFormat="1" applyFont="1" applyBorder="1" applyAlignment="1">
      <alignment horizontal="right" vertical="center" indent="1"/>
    </xf>
    <xf numFmtId="0" fontId="33" fillId="0" borderId="0" xfId="0" applyFont="1" applyAlignment="1">
      <alignment vertical="center" wrapText="1"/>
    </xf>
    <xf numFmtId="0" fontId="33" fillId="0" borderId="48" xfId="0" applyFont="1" applyBorder="1" applyAlignment="1">
      <alignment vertical="center" wrapText="1"/>
    </xf>
    <xf numFmtId="41" fontId="45" fillId="0" borderId="32" xfId="0" applyNumberFormat="1" applyFont="1" applyBorder="1" applyAlignment="1" applyProtection="1">
      <alignment horizontal="right" vertical="center" indent="1"/>
      <protection locked="0"/>
    </xf>
    <xf numFmtId="41" fontId="58" fillId="0" borderId="28" xfId="0" applyNumberFormat="1" applyFont="1" applyBorder="1" applyAlignment="1" applyProtection="1">
      <alignment horizontal="right" vertical="center" indent="1"/>
      <protection locked="0"/>
    </xf>
    <xf numFmtId="41" fontId="57" fillId="0" borderId="32" xfId="42" applyNumberFormat="1" applyFont="1" applyBorder="1" applyAlignment="1">
      <alignment horizontal="right" vertical="center" indent="1" shrinkToFit="1"/>
    </xf>
    <xf numFmtId="41" fontId="57" fillId="0" borderId="28" xfId="42" applyNumberFormat="1" applyFont="1" applyBorder="1" applyAlignment="1">
      <alignment horizontal="right" vertical="center" indent="1" shrinkToFit="1"/>
    </xf>
    <xf numFmtId="0" fontId="55" fillId="0" borderId="32" xfId="42" applyFont="1" applyBorder="1" applyAlignment="1">
      <alignment horizontal="center" vertical="center"/>
    </xf>
    <xf numFmtId="0" fontId="55" fillId="0" borderId="33" xfId="42" applyFont="1" applyBorder="1" applyAlignment="1">
      <alignment horizontal="center" vertical="center"/>
    </xf>
    <xf numFmtId="0" fontId="55" fillId="0" borderId="28" xfId="42" applyFont="1" applyBorder="1" applyAlignment="1">
      <alignment horizontal="center" vertical="center"/>
    </xf>
    <xf numFmtId="41" fontId="57" fillId="0" borderId="32" xfId="43" applyNumberFormat="1" applyFont="1" applyBorder="1" applyAlignment="1" applyProtection="1">
      <alignment horizontal="right" vertical="center" indent="1" shrinkToFit="1"/>
    </xf>
    <xf numFmtId="41" fontId="57" fillId="0" borderId="33" xfId="43" applyNumberFormat="1" applyFont="1" applyBorder="1" applyAlignment="1" applyProtection="1">
      <alignment horizontal="right" vertical="center" indent="1" shrinkToFit="1"/>
    </xf>
    <xf numFmtId="0" fontId="59" fillId="0" borderId="32" xfId="42" applyFont="1" applyBorder="1" applyAlignment="1">
      <alignment vertical="center" wrapText="1" shrinkToFit="1"/>
    </xf>
    <xf numFmtId="0" fontId="59" fillId="0" borderId="33" xfId="42" applyFont="1" applyBorder="1" applyAlignment="1">
      <alignment vertical="center" wrapText="1" shrinkToFit="1"/>
    </xf>
    <xf numFmtId="0" fontId="59" fillId="0" borderId="28" xfId="42" applyFont="1" applyBorder="1" applyAlignment="1">
      <alignment vertical="center" wrapText="1" shrinkToFit="1"/>
    </xf>
    <xf numFmtId="0" fontId="26" fillId="0" borderId="0" xfId="0" applyFont="1" applyAlignment="1">
      <alignment horizontal="right" vertical="center"/>
    </xf>
    <xf numFmtId="0" fontId="0" fillId="0" borderId="0" xfId="0" applyAlignment="1">
      <alignment horizontal="right" vertical="center"/>
    </xf>
    <xf numFmtId="41" fontId="70" fillId="0" borderId="15" xfId="0" applyNumberFormat="1" applyFont="1" applyBorder="1" applyAlignment="1">
      <alignment horizontal="right" vertical="center" indent="1"/>
    </xf>
    <xf numFmtId="41" fontId="61" fillId="0" borderId="15" xfId="0" applyNumberFormat="1" applyFont="1" applyBorder="1" applyAlignment="1">
      <alignment horizontal="right" vertical="center" indent="1"/>
    </xf>
    <xf numFmtId="0" fontId="59" fillId="0" borderId="32" xfId="42" applyFont="1" applyBorder="1" applyAlignment="1">
      <alignment vertical="center" wrapText="1"/>
    </xf>
    <xf numFmtId="0" fontId="59" fillId="0" borderId="33" xfId="42" applyFont="1" applyBorder="1" applyAlignment="1">
      <alignment vertical="center" wrapText="1"/>
    </xf>
    <xf numFmtId="0" fontId="59" fillId="0" borderId="28" xfId="42" applyFont="1" applyBorder="1" applyAlignment="1">
      <alignment vertical="center" wrapText="1"/>
    </xf>
    <xf numFmtId="41" fontId="45" fillId="0" borderId="32" xfId="42" applyNumberFormat="1" applyFont="1" applyBorder="1" applyAlignment="1">
      <alignment horizontal="right" vertical="center" indent="1" shrinkToFit="1"/>
    </xf>
    <xf numFmtId="41" fontId="45" fillId="0" borderId="28" xfId="42" applyNumberFormat="1" applyFont="1" applyBorder="1" applyAlignment="1">
      <alignment horizontal="right" vertical="center" indent="1" shrinkToFit="1"/>
    </xf>
    <xf numFmtId="0" fontId="59" fillId="0" borderId="32" xfId="42" applyFont="1" applyBorder="1" applyAlignment="1">
      <alignment horizontal="center" vertical="center"/>
    </xf>
    <xf numFmtId="0" fontId="59" fillId="0" borderId="28" xfId="42" applyFont="1" applyBorder="1" applyAlignment="1">
      <alignment horizontal="center" vertical="center"/>
    </xf>
    <xf numFmtId="178" fontId="43" fillId="33" borderId="40" xfId="0" applyNumberFormat="1" applyFont="1" applyFill="1" applyBorder="1" applyAlignment="1" applyProtection="1">
      <alignment horizontal="center" vertical="center"/>
      <protection locked="0"/>
    </xf>
    <xf numFmtId="178" fontId="43" fillId="33" borderId="41" xfId="0" applyNumberFormat="1" applyFont="1" applyFill="1" applyBorder="1" applyAlignment="1" applyProtection="1">
      <alignment horizontal="center" vertical="center"/>
      <protection locked="0"/>
    </xf>
    <xf numFmtId="0" fontId="69" fillId="33" borderId="32" xfId="0" applyFont="1" applyFill="1" applyBorder="1" applyAlignment="1" applyProtection="1">
      <alignment vertical="center" shrinkToFit="1"/>
      <protection locked="0"/>
    </xf>
    <xf numFmtId="0" fontId="69" fillId="33" borderId="33" xfId="0" applyFont="1" applyFill="1" applyBorder="1" applyAlignment="1" applyProtection="1">
      <alignment vertical="center" shrinkToFit="1"/>
      <protection locked="0"/>
    </xf>
    <xf numFmtId="0" fontId="69" fillId="33" borderId="28" xfId="0" applyFont="1" applyFill="1" applyBorder="1" applyAlignment="1" applyProtection="1">
      <alignment vertical="center" shrinkToFit="1"/>
      <protection locked="0"/>
    </xf>
    <xf numFmtId="0" fontId="28" fillId="33" borderId="20" xfId="0" applyFont="1" applyFill="1" applyBorder="1" applyAlignment="1" applyProtection="1">
      <alignment vertical="distributed"/>
      <protection locked="0"/>
    </xf>
    <xf numFmtId="0" fontId="28" fillId="33" borderId="22" xfId="0" applyFont="1" applyFill="1" applyBorder="1" applyAlignment="1" applyProtection="1">
      <alignment vertical="distributed"/>
      <protection locked="0"/>
    </xf>
    <xf numFmtId="0" fontId="28" fillId="33" borderId="23" xfId="0" applyFont="1" applyFill="1" applyBorder="1" applyAlignment="1" applyProtection="1">
      <alignment vertical="distributed"/>
      <protection locked="0"/>
    </xf>
    <xf numFmtId="0" fontId="28" fillId="33" borderId="51" xfId="0" applyFont="1" applyFill="1" applyBorder="1" applyAlignment="1" applyProtection="1">
      <alignment vertical="distributed"/>
      <protection locked="0"/>
    </xf>
    <xf numFmtId="0" fontId="46" fillId="0" borderId="49" xfId="0" applyFont="1" applyBorder="1">
      <alignment vertical="center"/>
    </xf>
    <xf numFmtId="0" fontId="0" fillId="0" borderId="0" xfId="0">
      <alignment vertical="center"/>
    </xf>
    <xf numFmtId="0" fontId="44" fillId="0" borderId="0" xfId="0" applyFont="1" applyAlignment="1">
      <alignment horizontal="right" vertical="center"/>
    </xf>
    <xf numFmtId="0" fontId="0" fillId="0" borderId="48" xfId="0" applyBorder="1" applyAlignment="1">
      <alignment horizontal="right" vertical="center"/>
    </xf>
    <xf numFmtId="0" fontId="56" fillId="33" borderId="40" xfId="0" applyFont="1" applyFill="1" applyBorder="1" applyAlignment="1" applyProtection="1">
      <alignment horizontal="center" vertical="center"/>
      <protection locked="0"/>
    </xf>
    <xf numFmtId="0" fontId="16" fillId="0" borderId="41" xfId="0" applyFont="1" applyBorder="1" applyAlignment="1" applyProtection="1">
      <alignment horizontal="center" vertical="center"/>
      <protection locked="0"/>
    </xf>
    <xf numFmtId="0" fontId="32" fillId="0" borderId="16" xfId="0" applyFont="1" applyBorder="1" applyAlignment="1">
      <alignment horizontal="distributed" vertical="distributed" indent="1"/>
    </xf>
    <xf numFmtId="0" fontId="32" fillId="0" borderId="17" xfId="0" applyFont="1" applyBorder="1" applyAlignment="1">
      <alignment horizontal="distributed" vertical="distributed" indent="1"/>
    </xf>
    <xf numFmtId="0" fontId="28" fillId="33" borderId="18" xfId="0" applyFont="1" applyFill="1" applyBorder="1" applyAlignment="1" applyProtection="1">
      <alignment horizontal="left" vertical="distributed" indent="1"/>
      <protection locked="0"/>
    </xf>
    <xf numFmtId="0" fontId="28" fillId="33" borderId="19" xfId="0" applyFont="1" applyFill="1" applyBorder="1" applyAlignment="1" applyProtection="1">
      <alignment horizontal="left" vertical="distributed" indent="1"/>
      <protection locked="0"/>
    </xf>
    <xf numFmtId="0" fontId="25" fillId="0" borderId="20" xfId="0" applyFont="1" applyBorder="1" applyAlignment="1">
      <alignment horizontal="center" vertical="center" shrinkToFit="1"/>
    </xf>
    <xf numFmtId="0" fontId="25" fillId="0" borderId="21" xfId="0" applyFont="1" applyBorder="1" applyAlignment="1">
      <alignment horizontal="center" vertical="center" shrinkToFit="1"/>
    </xf>
    <xf numFmtId="0" fontId="32" fillId="0" borderId="20" xfId="0" applyFont="1" applyBorder="1" applyAlignment="1">
      <alignment horizontal="distributed" vertical="distributed" indent="1"/>
    </xf>
    <xf numFmtId="0" fontId="32" fillId="0" borderId="21" xfId="0" applyFont="1" applyBorder="1" applyAlignment="1">
      <alignment horizontal="distributed" vertical="distributed" indent="1"/>
    </xf>
    <xf numFmtId="0" fontId="28" fillId="33" borderId="22" xfId="0" applyFont="1" applyFill="1" applyBorder="1" applyAlignment="1" applyProtection="1">
      <alignment horizontal="left" vertical="distributed" indent="1"/>
      <protection locked="0"/>
    </xf>
    <xf numFmtId="0" fontId="28" fillId="33" borderId="23" xfId="0" applyFont="1" applyFill="1" applyBorder="1" applyAlignment="1" applyProtection="1">
      <alignment horizontal="left" vertical="distributed" indent="1"/>
      <protection locked="0"/>
    </xf>
    <xf numFmtId="0" fontId="33" fillId="0" borderId="24" xfId="0" applyFont="1" applyBorder="1" applyAlignment="1">
      <alignment horizontal="distributed" vertical="distributed" wrapText="1" indent="1"/>
    </xf>
    <xf numFmtId="0" fontId="33" fillId="0" borderId="25" xfId="0" applyFont="1" applyBorder="1" applyAlignment="1">
      <alignment horizontal="distributed" vertical="distributed" indent="1"/>
    </xf>
    <xf numFmtId="0" fontId="28" fillId="33" borderId="26" xfId="0" applyFont="1" applyFill="1" applyBorder="1" applyAlignment="1" applyProtection="1">
      <alignment horizontal="left" vertical="distributed" indent="1"/>
      <protection locked="0"/>
    </xf>
    <xf numFmtId="0" fontId="28" fillId="33" borderId="47" xfId="0" applyFont="1" applyFill="1" applyBorder="1" applyAlignment="1" applyProtection="1">
      <alignment horizontal="left" vertical="distributed" indent="1"/>
      <protection locked="0"/>
    </xf>
    <xf numFmtId="0" fontId="28" fillId="33" borderId="27" xfId="0" applyFont="1" applyFill="1" applyBorder="1" applyAlignment="1" applyProtection="1">
      <alignment horizontal="left" vertical="distributed" indent="1"/>
      <protection locked="0"/>
    </xf>
    <xf numFmtId="41" fontId="57" fillId="0" borderId="39" xfId="42" applyNumberFormat="1" applyFont="1" applyBorder="1" applyAlignment="1">
      <alignment horizontal="right" vertical="center" indent="1" shrinkToFit="1"/>
    </xf>
    <xf numFmtId="0" fontId="26" fillId="0" borderId="0" xfId="0" applyFont="1" applyAlignment="1" applyProtection="1">
      <alignment horizontal="center" vertical="center"/>
      <protection locked="0"/>
    </xf>
    <xf numFmtId="0" fontId="32" fillId="0" borderId="0" xfId="0" applyFont="1" applyAlignment="1">
      <alignment horizontal="left" vertical="center"/>
    </xf>
    <xf numFmtId="0" fontId="0" fillId="0" borderId="0" xfId="0" applyAlignment="1">
      <alignment horizontal="left" vertical="center"/>
    </xf>
    <xf numFmtId="0" fontId="32" fillId="0" borderId="0" xfId="0" applyFont="1" applyAlignment="1">
      <alignment horizontal="left" vertical="center" wrapText="1"/>
    </xf>
    <xf numFmtId="0" fontId="32" fillId="0" borderId="0" xfId="0" applyFont="1" applyAlignment="1" applyProtection="1">
      <alignment horizontal="left" vertical="center"/>
      <protection locked="0"/>
    </xf>
    <xf numFmtId="0" fontId="26" fillId="0" borderId="0" xfId="0" applyFont="1" applyAlignment="1">
      <alignment horizontal="center" vertical="center"/>
    </xf>
    <xf numFmtId="0" fontId="0" fillId="0" borderId="0" xfId="0" applyAlignment="1">
      <alignment horizontal="center" vertical="center"/>
    </xf>
    <xf numFmtId="0" fontId="40" fillId="0" borderId="0" xfId="42" applyFont="1" applyAlignment="1">
      <alignment vertical="top" wrapText="1"/>
    </xf>
    <xf numFmtId="0" fontId="34" fillId="0" borderId="0" xfId="0" applyFont="1" applyAlignment="1">
      <alignment horizontal="left" vertical="center" wrapText="1"/>
    </xf>
    <xf numFmtId="0" fontId="25" fillId="0" borderId="0" xfId="0" applyFont="1" applyAlignment="1">
      <alignment horizontal="left" vertical="center"/>
    </xf>
    <xf numFmtId="0" fontId="34" fillId="0" borderId="0" xfId="0" applyFont="1" applyAlignment="1" applyProtection="1">
      <alignment horizontal="left" vertical="center" wrapText="1"/>
      <protection locked="0"/>
    </xf>
    <xf numFmtId="0" fontId="0" fillId="0" borderId="0" xfId="0" applyProtection="1">
      <alignment vertical="center"/>
      <protection locked="0"/>
    </xf>
    <xf numFmtId="0" fontId="34" fillId="0" borderId="0" xfId="0" applyFont="1" applyAlignment="1">
      <alignment horizontal="left" vertical="center"/>
    </xf>
    <xf numFmtId="0" fontId="25" fillId="0" borderId="0" xfId="0" applyFont="1" applyAlignment="1">
      <alignment horizontal="left" vertical="top" wrapText="1"/>
    </xf>
    <xf numFmtId="0" fontId="0" fillId="0" borderId="0" xfId="0" applyAlignment="1">
      <alignment horizontal="left" vertical="top" wrapText="1"/>
    </xf>
    <xf numFmtId="0" fontId="35" fillId="33" borderId="34" xfId="0" applyFont="1" applyFill="1" applyBorder="1" applyAlignment="1" applyProtection="1">
      <alignment horizontal="center" vertical="center" wrapText="1"/>
      <protection locked="0"/>
    </xf>
    <xf numFmtId="0" fontId="35" fillId="33" borderId="35" xfId="0" applyFont="1" applyFill="1" applyBorder="1" applyAlignment="1" applyProtection="1">
      <alignment horizontal="center" vertical="center" wrapText="1"/>
      <protection locked="0"/>
    </xf>
    <xf numFmtId="0" fontId="0" fillId="33" borderId="35" xfId="0" applyFill="1" applyBorder="1" applyProtection="1">
      <alignment vertical="center"/>
      <protection locked="0"/>
    </xf>
    <xf numFmtId="0" fontId="0" fillId="33" borderId="36" xfId="0" applyFill="1" applyBorder="1" applyProtection="1">
      <alignment vertical="center"/>
      <protection locked="0"/>
    </xf>
    <xf numFmtId="0" fontId="0" fillId="0" borderId="0" xfId="0" applyAlignment="1">
      <alignment vertical="center" wrapText="1"/>
    </xf>
    <xf numFmtId="0" fontId="32" fillId="0" borderId="0" xfId="0" applyFont="1" applyAlignment="1" applyProtection="1">
      <alignment horizontal="center" vertical="center" wrapText="1"/>
      <protection locked="0"/>
    </xf>
    <xf numFmtId="0" fontId="32" fillId="0" borderId="0" xfId="0" applyFont="1" applyAlignment="1" applyProtection="1">
      <alignment horizontal="left" vertical="center" wrapText="1"/>
      <protection locked="0"/>
    </xf>
    <xf numFmtId="0" fontId="19" fillId="0" borderId="0" xfId="0" applyFont="1" applyAlignment="1">
      <alignment horizontal="justify" vertical="center" wrapText="1"/>
    </xf>
    <xf numFmtId="0" fontId="18" fillId="0" borderId="10" xfId="0" applyFont="1" applyBorder="1" applyAlignment="1">
      <alignment horizontal="justify" vertical="top" wrapText="1"/>
    </xf>
    <xf numFmtId="0" fontId="18" fillId="0" borderId="11" xfId="0" applyFont="1" applyBorder="1" applyAlignment="1">
      <alignment horizontal="justify" vertical="top" wrapText="1"/>
    </xf>
    <xf numFmtId="0" fontId="24" fillId="0" borderId="0" xfId="0" applyFont="1" applyAlignment="1">
      <alignment horizontal="left" vertical="center" shrinkToFit="1"/>
    </xf>
    <xf numFmtId="0" fontId="21" fillId="0" borderId="0" xfId="0" applyFont="1" applyAlignment="1">
      <alignment horizontal="justify" vertical="center" wrapText="1"/>
    </xf>
    <xf numFmtId="0" fontId="18" fillId="0" borderId="0" xfId="0" applyFont="1" applyAlignment="1">
      <alignment horizontal="justify" vertical="center" wrapText="1"/>
    </xf>
    <xf numFmtId="0" fontId="20" fillId="0" borderId="0" xfId="0" applyFont="1" applyAlignment="1">
      <alignment horizontal="justify" vertical="center" wrapText="1"/>
    </xf>
    <xf numFmtId="0" fontId="18" fillId="0" borderId="15" xfId="0" applyFont="1" applyBorder="1" applyAlignment="1">
      <alignment horizontal="justify" vertical="center" wrapText="1"/>
    </xf>
    <xf numFmtId="0" fontId="18" fillId="0" borderId="15" xfId="0" applyFont="1" applyBorder="1" applyAlignment="1" applyProtection="1">
      <alignment horizontal="left" vertical="top" wrapText="1"/>
      <protection locked="0"/>
    </xf>
    <xf numFmtId="0" fontId="24" fillId="0" borderId="0" xfId="0" applyFont="1" applyAlignment="1">
      <alignment horizontal="left" vertical="center" wrapText="1" shrinkToFit="1"/>
    </xf>
    <xf numFmtId="0" fontId="23" fillId="0" borderId="0" xfId="0" applyFont="1" applyAlignment="1">
      <alignment horizontal="left" vertical="center" shrinkToFit="1"/>
    </xf>
    <xf numFmtId="0" fontId="18" fillId="0" borderId="0" xfId="0" applyFont="1" applyAlignment="1" applyProtection="1">
      <alignment horizontal="left" vertical="top" wrapText="1"/>
      <protection locked="0"/>
    </xf>
    <xf numFmtId="0" fontId="18" fillId="0" borderId="15" xfId="0" applyFont="1" applyBorder="1" applyAlignment="1">
      <alignment horizontal="left" vertical="center" wrapText="1"/>
    </xf>
    <xf numFmtId="0" fontId="18" fillId="0" borderId="0" xfId="0" applyFont="1" applyAlignment="1">
      <alignment horizontal="left" vertical="top" wrapText="1"/>
    </xf>
    <xf numFmtId="0" fontId="36" fillId="0" borderId="0" xfId="0" applyFont="1" applyAlignment="1">
      <alignment horizontal="center" vertical="center" shrinkToFit="1"/>
    </xf>
    <xf numFmtId="0" fontId="18" fillId="0" borderId="0" xfId="0" applyFont="1" applyAlignment="1">
      <alignment horizontal="justify" vertical="top" wrapText="1"/>
    </xf>
    <xf numFmtId="0" fontId="18" fillId="0" borderId="15" xfId="0" applyFont="1" applyBorder="1" applyAlignment="1">
      <alignment horizontal="left" vertical="top" wrapText="1"/>
    </xf>
    <xf numFmtId="0" fontId="50" fillId="0" borderId="45" xfId="0" applyFont="1" applyBorder="1" applyAlignment="1">
      <alignment vertical="center" wrapText="1"/>
    </xf>
    <xf numFmtId="0" fontId="50" fillId="0" borderId="46" xfId="0" applyFont="1" applyBorder="1" applyAlignment="1">
      <alignment vertical="center" wrapText="1"/>
    </xf>
    <xf numFmtId="0" fontId="50" fillId="0" borderId="44" xfId="0" applyFont="1" applyBorder="1" applyAlignment="1">
      <alignment vertical="center" wrapText="1"/>
    </xf>
    <xf numFmtId="0" fontId="0" fillId="0" borderId="0" xfId="0" applyBorder="1">
      <alignment vertical="center"/>
    </xf>
    <xf numFmtId="0" fontId="18" fillId="0" borderId="0" xfId="0" applyFont="1" applyBorder="1" applyAlignment="1">
      <alignment horizontal="justify" vertical="center" wrapText="1"/>
    </xf>
    <xf numFmtId="0" fontId="18" fillId="0" borderId="0" xfId="0" applyFont="1" applyBorder="1" applyAlignment="1" applyProtection="1">
      <alignment horizontal="left" vertical="top" wrapText="1"/>
      <protection locked="0"/>
    </xf>
    <xf numFmtId="0" fontId="18" fillId="0" borderId="0" xfId="0" applyFont="1" applyBorder="1" applyAlignment="1">
      <alignment horizontal="left" vertical="center" wrapText="1"/>
    </xf>
    <xf numFmtId="0" fontId="18" fillId="0" borderId="0" xfId="0" applyFont="1" applyBorder="1" applyAlignment="1" applyProtection="1">
      <alignment horizontal="left" vertical="center" wrapText="1"/>
      <protection locked="0"/>
    </xf>
    <xf numFmtId="180" fontId="18" fillId="0" borderId="0" xfId="0" applyNumberFormat="1" applyFont="1" applyBorder="1" applyAlignment="1" applyProtection="1">
      <alignment horizontal="right" vertical="center" wrapText="1"/>
      <protection locked="0"/>
    </xf>
    <xf numFmtId="0" fontId="18" fillId="0" borderId="0" xfId="0" applyFont="1" applyBorder="1" applyAlignment="1">
      <alignment horizontal="justify"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桁区切り 2" xfId="43" xr:uid="{2C6A2AA3-98CF-4A36-B37C-13A7C44CC3F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7EE442E-7822-4CBC-87A3-D0536B7B7F36}"/>
    <cellStyle name="良い" xfId="6" builtinId="26" customBuiltin="1"/>
  </cellStyles>
  <dxfs count="8">
    <dxf>
      <font>
        <b/>
        <i val="0"/>
        <color rgb="FFFF0000"/>
      </font>
      <fill>
        <patternFill>
          <bgColor rgb="FFFFCC99"/>
        </patternFill>
      </fill>
    </dxf>
    <dxf>
      <font>
        <b/>
        <i val="0"/>
        <color rgb="FFFF0000"/>
      </font>
      <fill>
        <patternFill>
          <bgColor rgb="FFFFCC99"/>
        </patternFill>
      </fill>
    </dxf>
    <dxf>
      <font>
        <b/>
        <i val="0"/>
        <color rgb="FFFF0000"/>
      </font>
      <fill>
        <patternFill>
          <bgColor rgb="FFFFCC99"/>
        </patternFill>
      </fill>
    </dxf>
    <dxf>
      <fill>
        <patternFill>
          <bgColor rgb="FFFFFFCC"/>
        </patternFill>
      </fill>
    </dxf>
    <dxf>
      <font>
        <color rgb="FF9C0006"/>
      </font>
      <fill>
        <patternFill>
          <bgColor rgb="FFFFC7CE"/>
        </patternFill>
      </fill>
    </dxf>
    <dxf>
      <fill>
        <patternFill>
          <bgColor rgb="FFFFFFCC"/>
        </patternFill>
      </fill>
    </dxf>
    <dxf>
      <fill>
        <patternFill>
          <bgColor rgb="FFFFFFCC"/>
        </patternFill>
      </fill>
    </dxf>
    <dxf>
      <font>
        <color theme="1"/>
      </font>
    </dxf>
  </dxfs>
  <tableStyles count="0" defaultTableStyle="TableStyleMedium2" defaultPivotStyle="PivotStyleLight16"/>
  <colors>
    <mruColors>
      <color rgb="FFFFFF00"/>
      <color rgb="FFCC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EE6A3-712F-4C57-B2D5-B3D502B46AF2}">
  <dimension ref="A1:P123"/>
  <sheetViews>
    <sheetView tabSelected="1" view="pageBreakPreview" zoomScaleNormal="100" zoomScaleSheetLayoutView="100" workbookViewId="0">
      <selection activeCell="I19" sqref="I19"/>
    </sheetView>
  </sheetViews>
  <sheetFormatPr defaultColWidth="9.75" defaultRowHeight="14.25" x14ac:dyDescent="0.4"/>
  <cols>
    <col min="1" max="1" width="4.375" style="42" customWidth="1"/>
    <col min="2" max="2" width="9.25" style="42" customWidth="1"/>
    <col min="3" max="3" width="9.625" style="42" customWidth="1"/>
    <col min="4" max="4" width="6.875" style="42" customWidth="1"/>
    <col min="5" max="5" width="1.75" style="42" customWidth="1"/>
    <col min="6" max="6" width="7.25" style="42" customWidth="1"/>
    <col min="7" max="7" width="3.75" style="42" customWidth="1"/>
    <col min="8" max="8" width="9" style="42" customWidth="1"/>
    <col min="9" max="9" width="5.625" style="42" customWidth="1"/>
    <col min="10" max="12" width="7.25" style="42" customWidth="1"/>
    <col min="13" max="13" width="4" style="42" customWidth="1"/>
    <col min="14" max="16384" width="9.75" style="42"/>
  </cols>
  <sheetData>
    <row r="1" spans="1:14" ht="18.75" x14ac:dyDescent="0.4">
      <c r="A1" s="22" t="s">
        <v>130</v>
      </c>
      <c r="B1"/>
      <c r="C1"/>
      <c r="D1"/>
      <c r="E1"/>
      <c r="F1"/>
      <c r="G1"/>
      <c r="H1"/>
      <c r="I1"/>
      <c r="J1"/>
      <c r="K1"/>
      <c r="L1"/>
      <c r="M1" s="39" t="s">
        <v>102</v>
      </c>
      <c r="N1" s="44"/>
    </row>
    <row r="2" spans="1:14" ht="18" customHeight="1" x14ac:dyDescent="0.4">
      <c r="A2" s="38" t="s">
        <v>22</v>
      </c>
      <c r="B2" s="111"/>
      <c r="C2" s="111"/>
      <c r="D2" s="111"/>
      <c r="E2" s="111"/>
      <c r="F2" s="111"/>
      <c r="G2" s="39"/>
      <c r="H2" s="40" t="s">
        <v>277</v>
      </c>
      <c r="I2" s="11"/>
      <c r="J2" s="41" t="s">
        <v>23</v>
      </c>
      <c r="K2" s="11"/>
      <c r="L2" s="41" t="s">
        <v>24</v>
      </c>
      <c r="N2" s="44"/>
    </row>
    <row r="3" spans="1:14" ht="13.5" customHeight="1" x14ac:dyDescent="0.4">
      <c r="A3" s="38"/>
      <c r="B3"/>
      <c r="C3"/>
      <c r="D3"/>
      <c r="E3"/>
      <c r="F3"/>
      <c r="G3"/>
      <c r="H3"/>
      <c r="I3"/>
      <c r="J3"/>
      <c r="K3"/>
      <c r="L3"/>
      <c r="M3"/>
      <c r="N3" s="44"/>
    </row>
    <row r="4" spans="1:14" ht="25.5" customHeight="1" x14ac:dyDescent="0.4">
      <c r="B4" s="123"/>
      <c r="C4" s="124" t="s">
        <v>139</v>
      </c>
      <c r="D4" s="123"/>
      <c r="E4" s="123"/>
      <c r="F4" s="123"/>
      <c r="G4" s="123"/>
      <c r="H4" s="123"/>
      <c r="I4" s="123"/>
      <c r="J4" s="123"/>
      <c r="K4" s="123"/>
      <c r="L4" s="123"/>
      <c r="N4" s="44"/>
    </row>
    <row r="5" spans="1:14" ht="12.75" customHeight="1" x14ac:dyDescent="0.4">
      <c r="B5"/>
      <c r="C5"/>
      <c r="D5"/>
      <c r="E5"/>
      <c r="F5"/>
      <c r="G5"/>
      <c r="H5"/>
      <c r="I5"/>
      <c r="J5"/>
      <c r="K5"/>
      <c r="L5"/>
      <c r="M5"/>
      <c r="N5" s="43"/>
    </row>
    <row r="6" spans="1:14" ht="18" customHeight="1" x14ac:dyDescent="0.4">
      <c r="A6" s="109" t="s">
        <v>219</v>
      </c>
      <c r="B6" s="101"/>
      <c r="C6" s="101"/>
      <c r="D6" s="101"/>
      <c r="E6" s="101"/>
      <c r="F6" s="101"/>
      <c r="G6" s="101"/>
      <c r="H6" s="101"/>
      <c r="I6" s="101"/>
      <c r="J6" s="101"/>
      <c r="K6" s="102"/>
      <c r="N6" s="44"/>
    </row>
    <row r="7" spans="1:14" ht="18" customHeight="1" x14ac:dyDescent="0.4">
      <c r="A7" s="100"/>
      <c r="B7" s="102" t="s">
        <v>271</v>
      </c>
      <c r="C7" s="101"/>
      <c r="D7" s="101"/>
      <c r="E7" s="101"/>
      <c r="F7" s="101"/>
      <c r="G7" s="101"/>
      <c r="H7" s="101"/>
      <c r="I7" s="101"/>
      <c r="J7" s="101"/>
      <c r="K7" s="102"/>
      <c r="N7" s="44"/>
    </row>
    <row r="8" spans="1:14" ht="10.5" customHeight="1" x14ac:dyDescent="0.4">
      <c r="A8" s="100"/>
      <c r="B8" s="101"/>
      <c r="C8" s="101"/>
      <c r="D8" s="101"/>
      <c r="E8" s="101"/>
      <c r="F8" s="101"/>
      <c r="G8" s="101"/>
      <c r="H8" s="101"/>
      <c r="I8" s="101"/>
      <c r="J8" s="101"/>
      <c r="K8" s="102"/>
      <c r="N8" s="44"/>
    </row>
    <row r="9" spans="1:14" ht="23.25" customHeight="1" thickBot="1" x14ac:dyDescent="0.45">
      <c r="B9" s="45" t="s">
        <v>109</v>
      </c>
      <c r="C9" s="46"/>
      <c r="D9" s="46"/>
      <c r="E9" s="46"/>
      <c r="F9" s="46"/>
      <c r="G9" s="46"/>
      <c r="H9" s="46"/>
      <c r="I9" s="46"/>
      <c r="J9" s="46"/>
      <c r="K9" s="46"/>
      <c r="N9" s="44"/>
    </row>
    <row r="10" spans="1:14" ht="20.25" customHeight="1" x14ac:dyDescent="0.4">
      <c r="A10" s="47"/>
      <c r="B10" s="272"/>
      <c r="C10" s="281" t="s">
        <v>129</v>
      </c>
      <c r="D10" s="282"/>
      <c r="E10" s="282"/>
      <c r="F10" s="282"/>
      <c r="G10" s="282"/>
      <c r="H10" s="282"/>
      <c r="I10" s="282"/>
      <c r="J10" s="282"/>
      <c r="K10" s="282"/>
      <c r="L10" s="282"/>
      <c r="M10" s="282"/>
      <c r="N10" s="44"/>
    </row>
    <row r="11" spans="1:14" ht="20.25" customHeight="1" thickBot="1" x14ac:dyDescent="0.45">
      <c r="A11" s="47"/>
      <c r="B11" s="273"/>
      <c r="C11" s="281" t="s">
        <v>110</v>
      </c>
      <c r="D11" s="282"/>
      <c r="E11" s="282"/>
      <c r="F11" s="282"/>
      <c r="G11" s="282"/>
      <c r="H11" s="282"/>
      <c r="I11" s="282"/>
      <c r="J11" s="282"/>
      <c r="K11" s="282"/>
      <c r="L11" s="282"/>
      <c r="N11" s="44"/>
    </row>
    <row r="12" spans="1:14" ht="20.25" customHeight="1" x14ac:dyDescent="0.4">
      <c r="A12" s="47"/>
      <c r="B12"/>
      <c r="C12" s="283" t="s">
        <v>60</v>
      </c>
      <c r="D12" s="262"/>
      <c r="E12" s="262"/>
      <c r="F12" s="284"/>
      <c r="G12" s="274"/>
      <c r="H12" s="275"/>
      <c r="I12" s="275"/>
      <c r="J12" s="275"/>
      <c r="K12" s="275"/>
      <c r="L12" s="276"/>
      <c r="N12" s="44"/>
    </row>
    <row r="13" spans="1:14" ht="10.5" customHeight="1" x14ac:dyDescent="0.4">
      <c r="A13" s="47"/>
      <c r="B13"/>
      <c r="C13"/>
      <c r="D13"/>
      <c r="E13"/>
      <c r="F13"/>
      <c r="G13"/>
      <c r="H13"/>
      <c r="I13"/>
      <c r="J13"/>
      <c r="K13"/>
      <c r="L13"/>
      <c r="M13"/>
      <c r="N13" s="44"/>
    </row>
    <row r="14" spans="1:14" s="49" customFormat="1" ht="16.5" customHeight="1" x14ac:dyDescent="0.4">
      <c r="A14" s="48" t="s">
        <v>138</v>
      </c>
      <c r="B14" s="48"/>
      <c r="C14" s="48"/>
      <c r="D14" s="48"/>
      <c r="E14" s="48"/>
      <c r="F14" s="48"/>
      <c r="G14" s="48"/>
      <c r="H14" s="48"/>
      <c r="I14" s="48"/>
      <c r="J14" s="48"/>
      <c r="K14" s="48"/>
      <c r="L14" s="48"/>
      <c r="M14" s="48"/>
      <c r="N14" s="161"/>
    </row>
    <row r="15" spans="1:14" ht="20.25" customHeight="1" x14ac:dyDescent="0.4">
      <c r="A15" s="50"/>
      <c r="B15" s="287" t="s">
        <v>280</v>
      </c>
      <c r="C15" s="288"/>
      <c r="D15" s="289"/>
      <c r="E15" s="289"/>
      <c r="F15" s="289"/>
      <c r="G15" s="289"/>
      <c r="H15" s="289"/>
      <c r="I15" s="289"/>
      <c r="J15" s="289"/>
      <c r="K15" s="289"/>
      <c r="L15" s="290"/>
      <c r="N15" s="44"/>
    </row>
    <row r="16" spans="1:14" ht="20.25" customHeight="1" x14ac:dyDescent="0.4">
      <c r="A16" s="51"/>
      <c r="B16" s="291" t="s">
        <v>132</v>
      </c>
      <c r="C16" s="292"/>
      <c r="D16" s="280"/>
      <c r="E16" s="278"/>
      <c r="F16" s="278"/>
      <c r="G16" s="278"/>
      <c r="H16" s="279"/>
      <c r="I16" s="112" t="s">
        <v>131</v>
      </c>
      <c r="J16" s="277"/>
      <c r="K16" s="278"/>
      <c r="L16" s="279"/>
      <c r="N16" s="44"/>
    </row>
    <row r="17" spans="1:16" ht="20.25" customHeight="1" x14ac:dyDescent="0.4">
      <c r="A17" s="51"/>
      <c r="B17" s="293" t="s">
        <v>25</v>
      </c>
      <c r="C17" s="294"/>
      <c r="D17" s="295"/>
      <c r="E17" s="295"/>
      <c r="F17" s="295"/>
      <c r="G17" s="295"/>
      <c r="H17" s="295"/>
      <c r="I17" s="295"/>
      <c r="J17" s="295"/>
      <c r="K17" s="295"/>
      <c r="L17" s="296"/>
      <c r="N17" s="44"/>
    </row>
    <row r="18" spans="1:16" ht="20.25" customHeight="1" thickBot="1" x14ac:dyDescent="0.45">
      <c r="A18" s="51"/>
      <c r="B18" s="297" t="s">
        <v>26</v>
      </c>
      <c r="C18" s="298"/>
      <c r="D18" s="299"/>
      <c r="E18" s="299"/>
      <c r="F18" s="299"/>
      <c r="G18" s="300"/>
      <c r="H18" s="299"/>
      <c r="I18" s="299"/>
      <c r="J18" s="299"/>
      <c r="K18" s="299"/>
      <c r="L18" s="301"/>
      <c r="N18" s="44"/>
    </row>
    <row r="19" spans="1:16" ht="12" customHeight="1" x14ac:dyDescent="0.4">
      <c r="A19" s="49"/>
      <c r="B19" s="52" t="s">
        <v>103</v>
      </c>
      <c r="C19" s="49"/>
      <c r="D19" s="49"/>
      <c r="E19" s="49"/>
      <c r="F19" s="49"/>
      <c r="G19" s="285"/>
      <c r="H19" s="49" t="s">
        <v>93</v>
      </c>
      <c r="I19" s="49"/>
      <c r="J19" s="49"/>
      <c r="K19" s="49"/>
      <c r="L19" s="49"/>
      <c r="N19" s="44"/>
    </row>
    <row r="20" spans="1:16" ht="12" customHeight="1" thickBot="1" x14ac:dyDescent="0.45">
      <c r="A20" s="49"/>
      <c r="B20" s="53" t="s">
        <v>104</v>
      </c>
      <c r="C20" s="49"/>
      <c r="D20" s="49"/>
      <c r="E20" s="49"/>
      <c r="F20" s="49"/>
      <c r="G20" s="286"/>
      <c r="H20" s="49"/>
      <c r="I20" s="49"/>
      <c r="J20" s="49"/>
      <c r="K20" s="49"/>
      <c r="L20" s="49"/>
      <c r="N20" s="44"/>
    </row>
    <row r="21" spans="1:16" ht="13.5" customHeight="1" x14ac:dyDescent="0.4">
      <c r="A21" s="49"/>
      <c r="B21" s="49"/>
      <c r="C21" s="49"/>
      <c r="D21" s="49"/>
      <c r="E21" s="49"/>
      <c r="F21" s="49"/>
      <c r="G21" s="49"/>
      <c r="H21" s="49"/>
      <c r="I21" s="49"/>
      <c r="J21" s="49"/>
      <c r="K21" s="49"/>
      <c r="L21" s="49"/>
      <c r="N21" s="161"/>
    </row>
    <row r="22" spans="1:16" ht="13.5" customHeight="1" x14ac:dyDescent="0.4">
      <c r="A22" s="200" t="s">
        <v>260</v>
      </c>
      <c r="B22" s="49"/>
      <c r="C22" s="49"/>
      <c r="D22" s="49"/>
      <c r="E22" s="49"/>
      <c r="F22" s="229" t="s">
        <v>264</v>
      </c>
      <c r="G22" s="49"/>
      <c r="H22" s="49"/>
      <c r="I22" s="49"/>
      <c r="J22" s="49"/>
      <c r="K22" s="229" t="s">
        <v>264</v>
      </c>
      <c r="N22" s="161"/>
    </row>
    <row r="23" spans="1:16" s="49" customFormat="1" ht="16.5" customHeight="1" x14ac:dyDescent="0.15">
      <c r="A23" s="201" t="s">
        <v>213</v>
      </c>
      <c r="B23" s="117"/>
      <c r="C23" s="202" t="s">
        <v>218</v>
      </c>
      <c r="D23" s="117"/>
      <c r="E23" s="117"/>
      <c r="F23" s="230" t="s">
        <v>265</v>
      </c>
      <c r="G23" s="201" t="s">
        <v>214</v>
      </c>
      <c r="H23" s="64"/>
      <c r="I23" s="202" t="s">
        <v>218</v>
      </c>
      <c r="J23" s="64"/>
      <c r="K23" s="229" t="s">
        <v>265</v>
      </c>
      <c r="L23" s="205" t="s">
        <v>202</v>
      </c>
      <c r="M23"/>
      <c r="N23" s="161"/>
    </row>
    <row r="24" spans="1:16" ht="18.95" customHeight="1" x14ac:dyDescent="0.4">
      <c r="A24" s="22">
        <v>1</v>
      </c>
      <c r="B24" s="239"/>
      <c r="C24" s="240"/>
      <c r="D24" s="240"/>
      <c r="E24" s="241"/>
      <c r="F24" s="204"/>
      <c r="G24" s="22">
        <v>1</v>
      </c>
      <c r="H24" s="236"/>
      <c r="I24" s="237"/>
      <c r="J24" s="238"/>
      <c r="K24" s="204"/>
      <c r="L24" s="165"/>
      <c r="N24" s="43" t="s">
        <v>211</v>
      </c>
    </row>
    <row r="25" spans="1:16" ht="18.95" customHeight="1" x14ac:dyDescent="0.4">
      <c r="A25" s="22">
        <v>2</v>
      </c>
      <c r="B25" s="239"/>
      <c r="C25" s="240"/>
      <c r="D25" s="240"/>
      <c r="E25" s="241"/>
      <c r="F25" s="204"/>
      <c r="G25" s="22">
        <v>2</v>
      </c>
      <c r="H25" s="236"/>
      <c r="I25" s="237"/>
      <c r="J25" s="238"/>
      <c r="K25" s="204"/>
      <c r="L25" s="110"/>
      <c r="N25" s="43" t="s">
        <v>268</v>
      </c>
    </row>
    <row r="26" spans="1:16" ht="18.95" customHeight="1" x14ac:dyDescent="0.4">
      <c r="A26" s="22">
        <v>3</v>
      </c>
      <c r="B26" s="239"/>
      <c r="C26" s="240"/>
      <c r="D26" s="240"/>
      <c r="E26" s="241"/>
      <c r="F26" s="204"/>
      <c r="G26" s="22">
        <v>3</v>
      </c>
      <c r="H26" s="236"/>
      <c r="I26" s="237"/>
      <c r="J26" s="238"/>
      <c r="K26" s="204"/>
      <c r="L26" s="110"/>
      <c r="N26" s="43" t="s">
        <v>275</v>
      </c>
    </row>
    <row r="27" spans="1:16" ht="18.95" customHeight="1" x14ac:dyDescent="0.4">
      <c r="A27" s="22">
        <v>4</v>
      </c>
      <c r="B27" s="239"/>
      <c r="C27" s="240"/>
      <c r="D27" s="240"/>
      <c r="E27" s="241"/>
      <c r="F27" s="204"/>
      <c r="G27" s="22">
        <v>4</v>
      </c>
      <c r="H27" s="236"/>
      <c r="I27" s="237"/>
      <c r="J27" s="238"/>
      <c r="K27" s="204"/>
      <c r="L27" s="110"/>
    </row>
    <row r="28" spans="1:16" ht="18.95" customHeight="1" x14ac:dyDescent="0.4">
      <c r="A28" s="22">
        <v>5</v>
      </c>
      <c r="B28" s="239"/>
      <c r="C28" s="240"/>
      <c r="D28" s="240"/>
      <c r="E28" s="241"/>
      <c r="F28" s="204"/>
      <c r="G28" s="22">
        <v>5</v>
      </c>
      <c r="H28" s="236"/>
      <c r="I28" s="237"/>
      <c r="J28" s="238"/>
      <c r="K28" s="204"/>
      <c r="L28" s="110"/>
      <c r="N28" s="233" t="s">
        <v>266</v>
      </c>
      <c r="O28" s="44"/>
    </row>
    <row r="29" spans="1:16" ht="18.95" customHeight="1" x14ac:dyDescent="0.4">
      <c r="A29" s="22">
        <v>6</v>
      </c>
      <c r="B29" s="239"/>
      <c r="C29" s="240"/>
      <c r="D29" s="240"/>
      <c r="E29" s="241"/>
      <c r="F29" s="204"/>
      <c r="G29" s="22">
        <v>6</v>
      </c>
      <c r="H29" s="236"/>
      <c r="I29" s="237"/>
      <c r="J29" s="238"/>
      <c r="K29" s="204"/>
      <c r="L29" s="110"/>
      <c r="N29" s="233" t="s">
        <v>263</v>
      </c>
      <c r="O29" s="44"/>
    </row>
    <row r="30" spans="1:16" ht="18.75" customHeight="1" x14ac:dyDescent="0.4">
      <c r="A30" s="22">
        <v>7</v>
      </c>
      <c r="B30" s="239"/>
      <c r="C30" s="240"/>
      <c r="D30" s="240"/>
      <c r="E30" s="241"/>
      <c r="F30" s="204"/>
      <c r="G30" s="22">
        <v>7</v>
      </c>
      <c r="H30" s="236"/>
      <c r="I30" s="237"/>
      <c r="J30" s="238"/>
      <c r="K30" s="204"/>
      <c r="L30" s="110"/>
      <c r="N30" s="43"/>
    </row>
    <row r="31" spans="1:16" ht="18.95" customHeight="1" x14ac:dyDescent="0.4">
      <c r="A31" s="22">
        <v>8</v>
      </c>
      <c r="B31" s="239"/>
      <c r="C31" s="240"/>
      <c r="D31" s="240"/>
      <c r="E31" s="241"/>
      <c r="F31" s="204"/>
      <c r="G31" s="22">
        <v>8</v>
      </c>
      <c r="H31" s="236"/>
      <c r="I31" s="237"/>
      <c r="J31" s="238"/>
      <c r="K31" s="204"/>
      <c r="L31" s="110"/>
      <c r="N31" s="43" t="s">
        <v>267</v>
      </c>
      <c r="O31" s="231"/>
      <c r="P31" s="232"/>
    </row>
    <row r="32" spans="1:16" ht="18.95" customHeight="1" x14ac:dyDescent="0.4">
      <c r="A32" s="22">
        <v>9</v>
      </c>
      <c r="B32" s="239"/>
      <c r="C32" s="240"/>
      <c r="D32" s="240"/>
      <c r="E32" s="241"/>
      <c r="F32" s="204"/>
      <c r="G32" s="22">
        <v>9</v>
      </c>
      <c r="H32" s="236"/>
      <c r="I32" s="237"/>
      <c r="J32" s="238"/>
      <c r="K32" s="204"/>
      <c r="L32" s="110"/>
      <c r="N32" s="43" t="s">
        <v>198</v>
      </c>
      <c r="O32" s="231"/>
      <c r="P32" s="232"/>
    </row>
    <row r="33" spans="1:16" ht="18.95" customHeight="1" x14ac:dyDescent="0.4">
      <c r="A33" s="22">
        <v>10</v>
      </c>
      <c r="B33" s="239"/>
      <c r="C33" s="240"/>
      <c r="D33" s="240"/>
      <c r="E33" s="241"/>
      <c r="F33" s="204"/>
      <c r="G33" s="22">
        <v>10</v>
      </c>
      <c r="H33" s="236"/>
      <c r="I33" s="237"/>
      <c r="J33" s="238"/>
      <c r="K33" s="204"/>
      <c r="L33" s="110"/>
      <c r="O33" s="232"/>
      <c r="P33" s="232"/>
    </row>
    <row r="34" spans="1:16" ht="18.95" customHeight="1" x14ac:dyDescent="0.4">
      <c r="A34" s="22">
        <v>11</v>
      </c>
      <c r="B34" s="239"/>
      <c r="C34" s="240"/>
      <c r="D34" s="240"/>
      <c r="E34" s="241"/>
      <c r="F34" s="204"/>
      <c r="G34" s="22">
        <v>11</v>
      </c>
      <c r="H34" s="236"/>
      <c r="I34" s="237"/>
      <c r="J34" s="238"/>
      <c r="K34" s="204"/>
      <c r="L34" s="110"/>
    </row>
    <row r="35" spans="1:16" ht="18.95" customHeight="1" x14ac:dyDescent="0.4">
      <c r="A35" s="22">
        <v>12</v>
      </c>
      <c r="B35" s="239"/>
      <c r="C35" s="240"/>
      <c r="D35" s="240"/>
      <c r="E35" s="241"/>
      <c r="F35" s="204"/>
      <c r="G35" s="22">
        <v>12</v>
      </c>
      <c r="H35" s="236"/>
      <c r="I35" s="237"/>
      <c r="J35" s="238"/>
      <c r="K35" s="204"/>
      <c r="L35" s="110"/>
    </row>
    <row r="36" spans="1:16" ht="18.95" customHeight="1" x14ac:dyDescent="0.4">
      <c r="A36" s="22"/>
      <c r="B36" s="234" t="s">
        <v>262</v>
      </c>
      <c r="C36" s="235"/>
      <c r="D36" s="235"/>
      <c r="E36" s="235"/>
      <c r="F36" s="235"/>
      <c r="G36" s="22">
        <v>13</v>
      </c>
      <c r="H36" s="236"/>
      <c r="I36" s="237"/>
      <c r="J36" s="238"/>
      <c r="K36" s="204"/>
      <c r="L36" s="110"/>
    </row>
    <row r="37" spans="1:16" ht="18.95" customHeight="1" x14ac:dyDescent="0.4">
      <c r="A37" s="22"/>
      <c r="B37" s="234" t="s">
        <v>261</v>
      </c>
      <c r="C37" s="235"/>
      <c r="D37" s="235"/>
      <c r="E37" s="235"/>
      <c r="F37" s="235"/>
      <c r="G37" s="22">
        <v>14</v>
      </c>
      <c r="H37" s="236"/>
      <c r="I37" s="237"/>
      <c r="J37" s="238"/>
      <c r="K37" s="204"/>
      <c r="L37" s="110"/>
      <c r="N37" s="44"/>
    </row>
    <row r="38" spans="1:16" ht="18.95" customHeight="1" x14ac:dyDescent="0.4">
      <c r="A38" s="22"/>
      <c r="B38" s="166"/>
      <c r="C38" s="163"/>
      <c r="D38" s="163"/>
      <c r="E38" s="163"/>
      <c r="F38" s="163"/>
      <c r="G38" s="22">
        <v>15</v>
      </c>
      <c r="H38" s="236"/>
      <c r="I38" s="237"/>
      <c r="J38" s="238"/>
      <c r="K38" s="204"/>
      <c r="L38" s="110"/>
      <c r="N38" s="44"/>
    </row>
    <row r="39" spans="1:16" ht="18" customHeight="1" x14ac:dyDescent="0.4">
      <c r="A39" s="200" t="s">
        <v>215</v>
      </c>
      <c r="B39" s="163"/>
      <c r="C39" s="163"/>
      <c r="D39" s="163"/>
      <c r="E39" s="163"/>
      <c r="F39" s="163"/>
      <c r="G39" s="22"/>
      <c r="H39" s="163"/>
      <c r="I39" s="163"/>
      <c r="J39" s="163"/>
      <c r="K39" s="163"/>
      <c r="L39" s="163"/>
      <c r="N39" s="44"/>
    </row>
    <row r="40" spans="1:16" ht="15" customHeight="1" x14ac:dyDescent="0.15">
      <c r="A40" s="54" t="s">
        <v>216</v>
      </c>
      <c r="B40" s="55"/>
      <c r="C40" s="55"/>
      <c r="D40" s="55"/>
      <c r="E40" s="57" t="s">
        <v>51</v>
      </c>
      <c r="F40" s="56"/>
      <c r="G40" s="57"/>
      <c r="H40" s="56" t="s">
        <v>100</v>
      </c>
      <c r="I40" s="55"/>
      <c r="J40" s="55"/>
      <c r="K40" s="107" t="s">
        <v>98</v>
      </c>
      <c r="L40" s="55"/>
      <c r="N40" s="44"/>
    </row>
    <row r="41" spans="1:16" ht="21" customHeight="1" x14ac:dyDescent="0.4">
      <c r="A41" s="58" t="s">
        <v>99</v>
      </c>
      <c r="B41" s="59" t="s">
        <v>141</v>
      </c>
      <c r="C41" s="193">
        <f>COUNTIF(B24:B35,"*")</f>
        <v>0</v>
      </c>
      <c r="D41" s="23" t="s">
        <v>27</v>
      </c>
      <c r="E41" s="23" t="str">
        <f ca="1">IF($B$10="","未記入！","("&amp;OFFSET(事務局用!$B$53,$B$10,0)&amp;")")</f>
        <v>未記入！</v>
      </c>
      <c r="F41" s="114"/>
      <c r="G41" s="61"/>
      <c r="H41" s="62" t="str">
        <f ca="1">IF(AND($B$10&lt;&gt;"",$C41&lt;&gt;""),OFFSET(事務局用!$B$53,$B$10,1),"")</f>
        <v/>
      </c>
      <c r="I41" s="63" t="s">
        <v>94</v>
      </c>
      <c r="J41" s="242" t="str">
        <f ca="1">IF(H41="","",C41*H41)</f>
        <v/>
      </c>
      <c r="K41" s="243"/>
      <c r="L41" s="23" t="s">
        <v>28</v>
      </c>
      <c r="N41" s="43" t="s">
        <v>269</v>
      </c>
    </row>
    <row r="42" spans="1:16" ht="15.75" customHeight="1" x14ac:dyDescent="0.15">
      <c r="A42" s="54" t="s">
        <v>217</v>
      </c>
      <c r="B42"/>
      <c r="C42"/>
      <c r="D42"/>
      <c r="E42"/>
      <c r="F42"/>
      <c r="G42"/>
      <c r="H42"/>
      <c r="I42"/>
      <c r="J42"/>
      <c r="K42"/>
      <c r="L42"/>
      <c r="M42"/>
      <c r="N42" s="43" t="s">
        <v>270</v>
      </c>
    </row>
    <row r="43" spans="1:16" ht="15" customHeight="1" x14ac:dyDescent="0.15">
      <c r="A43" s="142" t="s">
        <v>176</v>
      </c>
      <c r="B43" s="142" t="s">
        <v>142</v>
      </c>
      <c r="C43" s="117"/>
      <c r="D43" s="140" t="s">
        <v>133</v>
      </c>
      <c r="E43" s="23" t="str">
        <f ca="1">IF($B$10="","未記入！","("&amp;OFFSET(事務局用!$B$53,$B$10,0)&amp;")")</f>
        <v>未記入！</v>
      </c>
      <c r="F43" s="114"/>
      <c r="G43" s="57"/>
      <c r="H43" s="141" t="s">
        <v>100</v>
      </c>
      <c r="I43" s="117"/>
      <c r="J43" s="117"/>
      <c r="K43" s="107" t="s">
        <v>98</v>
      </c>
      <c r="L43" s="65"/>
      <c r="N43" s="43" t="s">
        <v>208</v>
      </c>
    </row>
    <row r="44" spans="1:16" ht="21" customHeight="1" x14ac:dyDescent="0.4">
      <c r="A44" s="122" t="s">
        <v>135</v>
      </c>
      <c r="B44" s="247" t="s">
        <v>178</v>
      </c>
      <c r="C44" s="248"/>
      <c r="D44" s="167">
        <f>COUNTIFS($H$24:$H$38,"*",$L$24:$L$38,"a")</f>
        <v>0</v>
      </c>
      <c r="E44" s="23" t="s">
        <v>27</v>
      </c>
      <c r="F44" s="23"/>
      <c r="G44" s="66"/>
      <c r="H44" s="119" t="str">
        <f ca="1">IF(AND($B$10&lt;&gt;"",$D44&lt;&gt;""),OFFSET(事務局用!$B$53,$B$10,2),"")</f>
        <v/>
      </c>
      <c r="I44" s="115" t="s">
        <v>94</v>
      </c>
      <c r="J44" s="244" t="str">
        <f ca="1">IF(H44="","",D44*H44)</f>
        <v/>
      </c>
      <c r="K44" s="243"/>
      <c r="L44" s="59" t="s">
        <v>28</v>
      </c>
      <c r="N44" s="160"/>
    </row>
    <row r="45" spans="1:16" ht="21" customHeight="1" x14ac:dyDescent="0.4">
      <c r="A45" s="122" t="s">
        <v>136</v>
      </c>
      <c r="B45" s="247" t="s">
        <v>177</v>
      </c>
      <c r="C45" s="248"/>
      <c r="D45" s="167">
        <f>COUNTIFS($H$24:$H$38,"*",$L$24:$L$38,"b")</f>
        <v>0</v>
      </c>
      <c r="E45" s="23" t="s">
        <v>27</v>
      </c>
      <c r="F45" s="23"/>
      <c r="G45" s="66"/>
      <c r="H45" s="119" t="str">
        <f ca="1">IF(AND($B$10&lt;&gt;"",$D45&lt;&gt;""),OFFSET(事務局用!$B$53,$B$10,3),"")</f>
        <v/>
      </c>
      <c r="I45" s="115" t="s">
        <v>94</v>
      </c>
      <c r="J45" s="244" t="str">
        <f ca="1">IF(H45="","",D45*H45)</f>
        <v/>
      </c>
      <c r="K45" s="243"/>
      <c r="L45" s="59" t="s">
        <v>28</v>
      </c>
      <c r="N45" s="44"/>
    </row>
    <row r="46" spans="1:16" ht="21" customHeight="1" x14ac:dyDescent="0.4">
      <c r="A46" s="122" t="s">
        <v>155</v>
      </c>
      <c r="B46" s="247" t="s">
        <v>179</v>
      </c>
      <c r="C46" s="248"/>
      <c r="D46" s="167">
        <f>COUNTIFS($H$24:$H$38,"*",$L$24:$L$38,"c")</f>
        <v>0</v>
      </c>
      <c r="E46" s="23" t="s">
        <v>101</v>
      </c>
      <c r="F46" s="23"/>
      <c r="G46" s="59"/>
      <c r="H46" s="120">
        <v>0</v>
      </c>
      <c r="I46" s="198" t="s">
        <v>212</v>
      </c>
      <c r="J46" s="115"/>
      <c r="K46" s="115"/>
      <c r="M46" s="59"/>
      <c r="N46" s="43" t="s">
        <v>209</v>
      </c>
      <c r="O46" s="67"/>
    </row>
    <row r="47" spans="1:16" ht="21" customHeight="1" x14ac:dyDescent="0.4">
      <c r="A47" s="122" t="s">
        <v>137</v>
      </c>
      <c r="B47" s="247" t="s">
        <v>200</v>
      </c>
      <c r="C47" s="248"/>
      <c r="D47" s="126" t="str">
        <f>IF($H$24="","",COUNTIFS($H$24:$H$38,"*",$L$24:$L$38,"d"))</f>
        <v/>
      </c>
      <c r="E47" s="23" t="s">
        <v>27</v>
      </c>
      <c r="F47" s="23"/>
      <c r="G47" s="66"/>
      <c r="H47" s="121" t="str">
        <f>IF($D47&lt;&gt;"",事務局用!D57,"")</f>
        <v/>
      </c>
      <c r="I47" s="115" t="s">
        <v>94</v>
      </c>
      <c r="J47" s="249" t="str">
        <f>IF(D47="","",D47*H47)</f>
        <v/>
      </c>
      <c r="K47" s="250"/>
      <c r="L47" s="59" t="s">
        <v>28</v>
      </c>
      <c r="N47" s="160"/>
    </row>
    <row r="48" spans="1:16" ht="23.25" customHeight="1" x14ac:dyDescent="0.4">
      <c r="A48" s="98"/>
      <c r="B48" s="99"/>
      <c r="C48" s="199" t="s">
        <v>140</v>
      </c>
      <c r="D48" s="125">
        <f>SUM(D44:D47)</f>
        <v>0</v>
      </c>
      <c r="E48" s="117" t="s">
        <v>134</v>
      </c>
      <c r="F48" s="117"/>
      <c r="G48" s="118"/>
      <c r="H48" s="118"/>
      <c r="I48" s="116" t="s">
        <v>140</v>
      </c>
      <c r="J48" s="245">
        <f ca="1">SUM(J44:K47)</f>
        <v>0</v>
      </c>
      <c r="K48" s="246"/>
      <c r="L48" s="59" t="s">
        <v>28</v>
      </c>
      <c r="N48" s="160"/>
    </row>
    <row r="49" spans="1:14" ht="6" customHeight="1" thickBot="1" x14ac:dyDescent="0.45">
      <c r="B49"/>
      <c r="C49"/>
      <c r="D49"/>
      <c r="E49"/>
      <c r="F49"/>
      <c r="G49"/>
      <c r="H49"/>
      <c r="I49"/>
      <c r="J49" s="68"/>
      <c r="K49" s="68"/>
      <c r="L49"/>
      <c r="M49"/>
      <c r="N49" s="160"/>
    </row>
    <row r="50" spans="1:14" ht="23.25" customHeight="1" thickBot="1" x14ac:dyDescent="0.45">
      <c r="A50" s="203"/>
      <c r="B50" s="203"/>
      <c r="C50" s="206" t="s">
        <v>221</v>
      </c>
      <c r="D50" s="207">
        <f>+C41+D48</f>
        <v>0</v>
      </c>
      <c r="E50" s="23"/>
      <c r="F50" s="23" t="s">
        <v>220</v>
      </c>
      <c r="I50" s="108" t="s">
        <v>128</v>
      </c>
      <c r="J50" s="263">
        <f ca="1">SUM(J41,J48)</f>
        <v>0</v>
      </c>
      <c r="K50" s="264"/>
      <c r="L50" s="59" t="s">
        <v>28</v>
      </c>
      <c r="N50" s="43" t="s">
        <v>274</v>
      </c>
    </row>
    <row r="51" spans="1:14" ht="12" customHeight="1" x14ac:dyDescent="0.15">
      <c r="A51" s="105"/>
      <c r="B51" s="105"/>
      <c r="C51" s="105"/>
      <c r="D51" s="105"/>
      <c r="E51" s="105"/>
      <c r="F51" s="105"/>
      <c r="G51" s="105"/>
      <c r="H51" s="105"/>
      <c r="I51" s="105"/>
      <c r="J51" s="105"/>
      <c r="K51" s="105"/>
      <c r="L51" s="105"/>
      <c r="N51" s="43" t="s">
        <v>210</v>
      </c>
    </row>
    <row r="52" spans="1:14" ht="18" customHeight="1" x14ac:dyDescent="0.4">
      <c r="A52" s="261" t="s">
        <v>105</v>
      </c>
      <c r="B52" s="262"/>
      <c r="C52" s="262"/>
      <c r="D52" s="262"/>
      <c r="E52" s="262"/>
      <c r="F52" s="262"/>
      <c r="G52" s="262"/>
      <c r="H52" s="262"/>
      <c r="I52" s="262"/>
      <c r="J52" s="262"/>
      <c r="K52" s="262"/>
      <c r="L52" s="262"/>
      <c r="M52" s="262"/>
      <c r="N52" s="44"/>
    </row>
    <row r="53" spans="1:14" s="71" customFormat="1" ht="17.25" customHeight="1" x14ac:dyDescent="0.4">
      <c r="A53" s="70" t="s">
        <v>96</v>
      </c>
      <c r="B53" s="70"/>
      <c r="C53" s="70"/>
      <c r="D53" s="70"/>
      <c r="E53" s="70"/>
      <c r="F53" s="70"/>
      <c r="G53" s="70"/>
      <c r="H53" s="70"/>
      <c r="I53" s="70"/>
      <c r="J53" s="70"/>
      <c r="K53" s="70"/>
      <c r="N53" s="162"/>
    </row>
    <row r="54" spans="1:14" s="71" customFormat="1" ht="17.25" customHeight="1" x14ac:dyDescent="0.4">
      <c r="A54" s="72" t="s">
        <v>40</v>
      </c>
      <c r="B54" s="73" t="s">
        <v>108</v>
      </c>
      <c r="C54" s="70"/>
      <c r="D54" s="70"/>
      <c r="E54" s="70"/>
      <c r="F54" s="70"/>
      <c r="G54" s="70"/>
      <c r="H54" s="70"/>
      <c r="I54" s="70"/>
      <c r="J54" s="70"/>
      <c r="K54" s="70"/>
      <c r="N54" s="162"/>
    </row>
    <row r="55" spans="1:14" s="71" customFormat="1" ht="17.25" customHeight="1" x14ac:dyDescent="0.4">
      <c r="A55" s="72" t="s">
        <v>40</v>
      </c>
      <c r="B55" s="76" t="s">
        <v>272</v>
      </c>
      <c r="C55" s="77"/>
      <c r="D55" s="77"/>
      <c r="E55" s="77"/>
      <c r="F55" s="77"/>
      <c r="G55" s="77"/>
      <c r="H55" s="77"/>
      <c r="I55" s="77"/>
      <c r="J55" s="77"/>
      <c r="K55" s="75"/>
      <c r="N55" s="162"/>
    </row>
    <row r="56" spans="1:14" s="71" customFormat="1" ht="17.25" customHeight="1" x14ac:dyDescent="0.4">
      <c r="A56" s="78"/>
      <c r="B56" s="76" t="s">
        <v>276</v>
      </c>
      <c r="C56" s="77"/>
      <c r="D56" s="77"/>
      <c r="E56" s="77"/>
      <c r="F56" s="77"/>
      <c r="G56" s="77"/>
      <c r="H56" s="77"/>
      <c r="I56" s="77"/>
      <c r="J56" s="77"/>
      <c r="K56" s="75"/>
      <c r="N56" s="162"/>
    </row>
    <row r="57" spans="1:14" s="71" customFormat="1" ht="15" customHeight="1" x14ac:dyDescent="0.4">
      <c r="A57" s="79"/>
      <c r="B57" s="79"/>
      <c r="C57" s="79"/>
      <c r="D57" s="79"/>
      <c r="E57" s="79"/>
      <c r="F57" s="79"/>
      <c r="G57" s="79"/>
      <c r="H57" s="79"/>
      <c r="I57" s="79"/>
      <c r="J57" s="79"/>
      <c r="K57" s="80"/>
      <c r="L57" s="75" t="s">
        <v>98</v>
      </c>
      <c r="M57" s="79"/>
      <c r="N57" s="162"/>
    </row>
    <row r="58" spans="1:14" s="71" customFormat="1" ht="19.5" customHeight="1" x14ac:dyDescent="0.4">
      <c r="A58" s="81"/>
      <c r="B58" s="253" t="s">
        <v>41</v>
      </c>
      <c r="C58" s="254"/>
      <c r="D58" s="254"/>
      <c r="E58" s="254"/>
      <c r="F58" s="254"/>
      <c r="G58" s="255"/>
      <c r="H58" s="82" t="s">
        <v>43</v>
      </c>
      <c r="I58" s="83" t="s">
        <v>51</v>
      </c>
      <c r="J58" s="82" t="s">
        <v>97</v>
      </c>
      <c r="K58" s="270" t="s">
        <v>52</v>
      </c>
      <c r="L58" s="271"/>
      <c r="N58" s="162"/>
    </row>
    <row r="59" spans="1:14" s="71" customFormat="1" ht="30" customHeight="1" x14ac:dyDescent="0.4">
      <c r="A59" s="84">
        <v>1</v>
      </c>
      <c r="B59" s="258" t="s">
        <v>44</v>
      </c>
      <c r="C59" s="259"/>
      <c r="D59" s="259"/>
      <c r="E59" s="259"/>
      <c r="F59" s="259"/>
      <c r="G59" s="260"/>
      <c r="H59" s="97"/>
      <c r="I59" s="60" t="str">
        <f ca="1">IF($B$10="","未記入！","("&amp;OFFSET(事務局用!$B$53,$B$10,0)&amp;")")</f>
        <v>未記入！</v>
      </c>
      <c r="J59" s="85" t="str">
        <f ca="1">IF($B$10="","",OFFSET(事務局用!$B$62,$B$10,3))</f>
        <v/>
      </c>
      <c r="K59" s="268" t="str">
        <f ca="1">IF(J59="","",H59*J59)</f>
        <v/>
      </c>
      <c r="L59" s="269"/>
      <c r="N59" s="162"/>
    </row>
    <row r="60" spans="1:14" s="71" customFormat="1" ht="39" customHeight="1" x14ac:dyDescent="0.4">
      <c r="A60" s="84">
        <v>2</v>
      </c>
      <c r="B60" s="265" t="s">
        <v>279</v>
      </c>
      <c r="C60" s="266"/>
      <c r="D60" s="266"/>
      <c r="E60" s="266"/>
      <c r="F60" s="266"/>
      <c r="G60" s="267"/>
      <c r="H60" s="97"/>
      <c r="I60" s="60" t="str">
        <f ca="1">IF($B$10="","未記入！","("&amp;OFFSET(事務局用!$B$53,$B$10,0)&amp;")")</f>
        <v>未記入！</v>
      </c>
      <c r="J60" s="85" t="str">
        <f ca="1">IF($B$10="","",OFFSET(事務局用!$B$67,$B$10,3))</f>
        <v/>
      </c>
      <c r="K60" s="268" t="str">
        <f ca="1">IF(J60="","",H60*J60)</f>
        <v/>
      </c>
      <c r="L60" s="269"/>
      <c r="N60" s="162"/>
    </row>
    <row r="61" spans="1:14" s="71" customFormat="1" ht="21" customHeight="1" x14ac:dyDescent="0.4">
      <c r="A61" s="74"/>
      <c r="B61" s="86"/>
      <c r="C61" s="86"/>
      <c r="D61" s="86"/>
      <c r="E61" s="87"/>
      <c r="F61" s="87"/>
      <c r="G61" s="87"/>
      <c r="H61" s="253" t="s">
        <v>54</v>
      </c>
      <c r="I61" s="254"/>
      <c r="J61" s="255"/>
      <c r="K61" s="251">
        <f ca="1">SUM(K59,K60)</f>
        <v>0</v>
      </c>
      <c r="L61" s="252"/>
      <c r="M61" s="88"/>
      <c r="N61" s="162"/>
    </row>
    <row r="62" spans="1:14" s="71" customFormat="1" ht="19.5" customHeight="1" x14ac:dyDescent="0.4">
      <c r="A62" s="70" t="s">
        <v>56</v>
      </c>
      <c r="B62" s="70"/>
      <c r="C62" s="70"/>
      <c r="D62" s="70"/>
      <c r="E62" s="70"/>
      <c r="F62" s="70"/>
      <c r="G62" s="70"/>
      <c r="H62" s="70"/>
      <c r="I62" s="70"/>
      <c r="J62" s="70"/>
      <c r="K62" s="70"/>
      <c r="N62" s="162"/>
    </row>
    <row r="63" spans="1:14" s="71" customFormat="1" ht="8.25" customHeight="1" x14ac:dyDescent="0.4">
      <c r="A63" s="72"/>
      <c r="B63" s="73"/>
      <c r="C63" s="70"/>
      <c r="D63" s="70"/>
      <c r="E63" s="70"/>
      <c r="F63" s="70"/>
      <c r="G63" s="70"/>
      <c r="H63" s="70"/>
      <c r="I63" s="70"/>
      <c r="J63" s="70"/>
      <c r="K63" s="70"/>
      <c r="N63" s="162"/>
    </row>
    <row r="64" spans="1:14" s="71" customFormat="1" ht="22.5" customHeight="1" x14ac:dyDescent="0.4">
      <c r="A64" s="89"/>
      <c r="B64" s="90"/>
      <c r="C64" s="91"/>
      <c r="D64" s="194"/>
      <c r="E64" s="194"/>
      <c r="F64" s="195" t="s">
        <v>53</v>
      </c>
      <c r="G64" s="256">
        <f ca="1">J50</f>
        <v>0</v>
      </c>
      <c r="H64" s="257"/>
      <c r="I64" s="257"/>
      <c r="J64" s="92" t="s">
        <v>46</v>
      </c>
      <c r="K64" s="89"/>
      <c r="N64" s="162"/>
    </row>
    <row r="65" spans="1:14" s="71" customFormat="1" ht="3.75" customHeight="1" x14ac:dyDescent="0.4">
      <c r="A65" s="87"/>
      <c r="B65" s="69"/>
      <c r="C65" s="69"/>
      <c r="D65" s="69"/>
      <c r="E65" s="69"/>
      <c r="F65" s="196"/>
      <c r="G65" s="93"/>
      <c r="H65" s="93"/>
      <c r="I65" s="93"/>
      <c r="J65" s="94"/>
      <c r="K65" s="69"/>
      <c r="L65" s="69"/>
      <c r="M65" s="69"/>
      <c r="N65" s="162"/>
    </row>
    <row r="66" spans="1:14" s="71" customFormat="1" ht="22.5" customHeight="1" x14ac:dyDescent="0.4">
      <c r="A66" s="89"/>
      <c r="B66" s="90"/>
      <c r="C66" s="91"/>
      <c r="D66" s="194"/>
      <c r="E66" s="194"/>
      <c r="F66" s="195" t="s">
        <v>55</v>
      </c>
      <c r="G66" s="256">
        <f ca="1">K61</f>
        <v>0</v>
      </c>
      <c r="H66" s="257"/>
      <c r="I66" s="257"/>
      <c r="J66" s="92" t="s">
        <v>46</v>
      </c>
      <c r="K66" s="89"/>
      <c r="N66" s="162"/>
    </row>
    <row r="67" spans="1:14" s="71" customFormat="1" ht="6" customHeight="1" x14ac:dyDescent="0.4">
      <c r="A67" s="95"/>
      <c r="B67" s="69"/>
      <c r="C67" s="69"/>
      <c r="D67" s="69"/>
      <c r="E67" s="69"/>
      <c r="F67" s="196"/>
      <c r="G67" s="93"/>
      <c r="H67" s="93"/>
      <c r="I67" s="93"/>
      <c r="J67" s="94"/>
      <c r="K67" s="69"/>
      <c r="L67" s="69"/>
      <c r="M67" s="69"/>
      <c r="N67" s="162"/>
    </row>
    <row r="68" spans="1:14" s="71" customFormat="1" ht="22.5" customHeight="1" thickBot="1" x14ac:dyDescent="0.45">
      <c r="A68" s="95"/>
      <c r="B68" s="95"/>
      <c r="C68" s="95"/>
      <c r="D68" s="113"/>
      <c r="E68" s="113"/>
      <c r="F68" s="197" t="s">
        <v>47</v>
      </c>
      <c r="G68" s="302">
        <f ca="1">G64+G66</f>
        <v>0</v>
      </c>
      <c r="H68" s="302"/>
      <c r="I68" s="302"/>
      <c r="J68" s="96" t="s">
        <v>46</v>
      </c>
      <c r="K68" s="95"/>
      <c r="N68" s="162"/>
    </row>
    <row r="69" spans="1:14" s="71" customFormat="1" ht="15.75" customHeight="1" thickTop="1" x14ac:dyDescent="0.4">
      <c r="A69" s="310"/>
      <c r="B69" s="282"/>
      <c r="C69" s="282"/>
      <c r="D69" s="282"/>
      <c r="E69" s="282"/>
      <c r="F69" s="282"/>
      <c r="G69" s="282"/>
      <c r="H69" s="282"/>
      <c r="I69" s="282"/>
      <c r="J69" s="282"/>
      <c r="K69" s="282"/>
      <c r="L69" s="282"/>
      <c r="M69" s="282"/>
      <c r="N69" s="162"/>
    </row>
    <row r="70" spans="1:14" ht="18.75" x14ac:dyDescent="0.4">
      <c r="A70" s="315" t="s">
        <v>112</v>
      </c>
      <c r="B70" s="315"/>
      <c r="C70" s="315"/>
      <c r="D70" s="315"/>
      <c r="E70" s="315"/>
      <c r="F70" s="315"/>
      <c r="G70" s="315"/>
      <c r="H70" s="282"/>
      <c r="I70" s="282"/>
      <c r="J70" s="282"/>
      <c r="K70" s="282"/>
      <c r="L70" s="282"/>
      <c r="M70" s="282"/>
      <c r="N70" s="44"/>
    </row>
    <row r="71" spans="1:14" ht="18.75" x14ac:dyDescent="0.4">
      <c r="A71" s="306" t="s">
        <v>30</v>
      </c>
      <c r="B71" s="322"/>
      <c r="C71" s="322"/>
      <c r="D71" s="322"/>
      <c r="E71" s="322"/>
      <c r="F71" s="322"/>
      <c r="G71" s="322"/>
      <c r="H71" s="322"/>
      <c r="I71" s="322"/>
      <c r="J71" s="322"/>
      <c r="K71" s="322"/>
      <c r="L71" s="322"/>
      <c r="M71" s="322"/>
      <c r="N71" s="44"/>
    </row>
    <row r="72" spans="1:14" ht="18.75" x14ac:dyDescent="0.4">
      <c r="A72" s="306" t="s">
        <v>58</v>
      </c>
      <c r="B72" s="322"/>
      <c r="C72" s="322"/>
      <c r="D72" s="322"/>
      <c r="E72" s="322"/>
      <c r="F72" s="322"/>
      <c r="G72" s="322"/>
      <c r="H72" s="322"/>
      <c r="I72" s="322"/>
      <c r="J72" s="322"/>
      <c r="K72" s="322"/>
      <c r="L72" s="322"/>
      <c r="M72" s="322"/>
      <c r="N72" s="44"/>
    </row>
    <row r="73" spans="1:14" ht="18.75" x14ac:dyDescent="0.4">
      <c r="A73" s="312" t="s">
        <v>106</v>
      </c>
      <c r="B73" s="312"/>
      <c r="C73" s="312"/>
      <c r="D73" s="312"/>
      <c r="E73" s="312"/>
      <c r="F73" s="312"/>
      <c r="G73" s="312"/>
      <c r="H73" s="282"/>
      <c r="I73" s="282"/>
      <c r="J73" s="282"/>
      <c r="K73" s="282"/>
      <c r="L73" s="282"/>
      <c r="M73" s="282"/>
      <c r="N73" s="44"/>
    </row>
    <row r="74" spans="1:14" ht="18.75" x14ac:dyDescent="0.4">
      <c r="A74" s="312" t="s">
        <v>31</v>
      </c>
      <c r="B74" s="282"/>
      <c r="C74" s="282"/>
      <c r="D74" s="282"/>
      <c r="E74" s="282"/>
      <c r="F74" s="282"/>
      <c r="G74" s="282"/>
      <c r="H74" s="282"/>
      <c r="I74" s="282"/>
      <c r="J74" s="282"/>
      <c r="K74" s="282"/>
      <c r="L74" s="282"/>
      <c r="M74" s="282"/>
      <c r="N74" s="44"/>
    </row>
    <row r="75" spans="1:14" ht="26.25" customHeight="1" x14ac:dyDescent="0.4">
      <c r="A75" s="61"/>
      <c r="B75" s="316" t="s">
        <v>57</v>
      </c>
      <c r="C75" s="317"/>
      <c r="D75" s="317"/>
      <c r="E75" s="317"/>
      <c r="F75" s="317"/>
      <c r="G75" s="317"/>
      <c r="H75" s="317"/>
      <c r="I75" s="317"/>
      <c r="J75" s="317"/>
      <c r="K75" s="317"/>
      <c r="L75" s="317"/>
      <c r="M75"/>
      <c r="N75" s="44"/>
    </row>
    <row r="76" spans="1:14" ht="6.75" customHeight="1" x14ac:dyDescent="0.4">
      <c r="A76" s="23"/>
      <c r="B76"/>
      <c r="C76"/>
      <c r="D76"/>
      <c r="E76"/>
      <c r="F76"/>
      <c r="G76"/>
      <c r="H76"/>
      <c r="I76"/>
      <c r="J76"/>
      <c r="K76"/>
      <c r="L76"/>
      <c r="M76"/>
      <c r="N76" s="44"/>
    </row>
    <row r="77" spans="1:14" ht="310.5" customHeight="1" x14ac:dyDescent="0.4">
      <c r="A77" s="41"/>
      <c r="B77" s="318" t="s">
        <v>123</v>
      </c>
      <c r="C77" s="319"/>
      <c r="D77" s="319"/>
      <c r="E77" s="319"/>
      <c r="F77" s="319"/>
      <c r="G77" s="320"/>
      <c r="H77" s="320"/>
      <c r="I77" s="320"/>
      <c r="J77" s="320"/>
      <c r="K77" s="321"/>
      <c r="N77" s="44"/>
    </row>
    <row r="78" spans="1:14" ht="18.75" x14ac:dyDescent="0.4">
      <c r="A78" s="308"/>
      <c r="B78" s="309"/>
      <c r="C78" s="309"/>
      <c r="D78" s="309"/>
      <c r="E78" s="309"/>
      <c r="F78" s="309"/>
      <c r="G78" s="309"/>
      <c r="H78" s="309"/>
      <c r="I78" s="309"/>
      <c r="J78" s="309"/>
      <c r="K78" s="309"/>
      <c r="L78" s="309"/>
      <c r="M78" s="309"/>
      <c r="N78" s="44"/>
    </row>
    <row r="79" spans="1:14" ht="18.75" x14ac:dyDescent="0.4">
      <c r="A79" s="261" t="s">
        <v>107</v>
      </c>
      <c r="B79" s="262"/>
      <c r="C79" s="262"/>
      <c r="D79" s="262"/>
      <c r="E79" s="262"/>
      <c r="F79" s="262"/>
      <c r="G79" s="262"/>
      <c r="H79" s="262"/>
      <c r="I79" s="262"/>
      <c r="J79" s="262"/>
      <c r="K79" s="262"/>
      <c r="L79" s="262"/>
      <c r="M79" s="262"/>
      <c r="N79" s="44"/>
    </row>
    <row r="80" spans="1:14" ht="18.75" customHeight="1" x14ac:dyDescent="0.4">
      <c r="A80" s="311" t="s">
        <v>35</v>
      </c>
      <c r="B80" s="311"/>
      <c r="C80" s="311"/>
      <c r="D80" s="311"/>
      <c r="E80" s="311"/>
      <c r="F80" s="311"/>
      <c r="G80" s="311"/>
      <c r="H80" s="282"/>
      <c r="I80" s="282"/>
      <c r="J80" s="282"/>
      <c r="K80" s="282"/>
      <c r="L80" s="282"/>
      <c r="M80" s="282"/>
      <c r="N80" s="44"/>
    </row>
    <row r="81" spans="1:14" ht="18.75" customHeight="1" x14ac:dyDescent="0.4">
      <c r="A81" s="311" t="s">
        <v>36</v>
      </c>
      <c r="B81" s="311"/>
      <c r="C81" s="311"/>
      <c r="D81" s="311"/>
      <c r="E81" s="311"/>
      <c r="F81" s="311"/>
      <c r="G81" s="311"/>
      <c r="H81" s="311"/>
      <c r="I81" s="311"/>
      <c r="J81" s="311"/>
      <c r="K81" s="311"/>
      <c r="L81" s="311"/>
      <c r="M81" s="311"/>
      <c r="N81" s="44"/>
    </row>
    <row r="82" spans="1:14" ht="18.75" customHeight="1" x14ac:dyDescent="0.4">
      <c r="A82" s="304" t="s">
        <v>273</v>
      </c>
      <c r="B82" s="304"/>
      <c r="C82" s="304"/>
      <c r="D82" s="304"/>
      <c r="E82" s="304"/>
      <c r="F82" s="304"/>
      <c r="G82" s="304"/>
      <c r="H82" s="304"/>
      <c r="I82" s="304"/>
      <c r="J82" s="304"/>
      <c r="K82" s="304"/>
      <c r="L82" s="304"/>
      <c r="M82" s="304"/>
      <c r="N82" s="44"/>
    </row>
    <row r="83" spans="1:14" ht="18.75" customHeight="1" x14ac:dyDescent="0.4">
      <c r="A83" s="304" t="s">
        <v>111</v>
      </c>
      <c r="B83" s="305"/>
      <c r="C83" s="305"/>
      <c r="D83" s="305"/>
      <c r="E83" s="305"/>
      <c r="F83" s="305"/>
      <c r="G83" s="305"/>
      <c r="H83" s="305"/>
      <c r="I83" s="305"/>
      <c r="J83" s="305"/>
      <c r="K83" s="305"/>
      <c r="L83" s="305"/>
      <c r="M83" s="305"/>
      <c r="N83" s="44"/>
    </row>
    <row r="84" spans="1:14" ht="18.75" customHeight="1" x14ac:dyDescent="0.4">
      <c r="A84" s="304" t="s">
        <v>32</v>
      </c>
      <c r="B84" s="304"/>
      <c r="C84" s="304"/>
      <c r="D84" s="304"/>
      <c r="E84" s="304"/>
      <c r="F84" s="304"/>
      <c r="G84" s="304"/>
      <c r="H84" s="304"/>
      <c r="I84" s="304"/>
      <c r="J84" s="304"/>
      <c r="K84" s="304"/>
      <c r="L84" s="304"/>
      <c r="M84" s="304"/>
      <c r="N84" s="44"/>
    </row>
    <row r="85" spans="1:14" ht="18.75" customHeight="1" x14ac:dyDescent="0.4">
      <c r="A85" s="304" t="s">
        <v>33</v>
      </c>
      <c r="B85" s="304"/>
      <c r="C85" s="304"/>
      <c r="D85" s="304"/>
      <c r="E85" s="304"/>
      <c r="F85" s="304"/>
      <c r="G85" s="304"/>
      <c r="H85" s="304"/>
      <c r="I85" s="304"/>
      <c r="J85" s="304"/>
      <c r="K85" s="304"/>
      <c r="L85" s="304"/>
      <c r="M85" s="304"/>
      <c r="N85" s="44"/>
    </row>
    <row r="86" spans="1:14" ht="18.75" customHeight="1" x14ac:dyDescent="0.4">
      <c r="A86" s="306" t="s">
        <v>29</v>
      </c>
      <c r="B86" s="306"/>
      <c r="C86" s="306"/>
      <c r="D86" s="306"/>
      <c r="E86" s="306"/>
      <c r="F86" s="306"/>
      <c r="G86" s="306"/>
      <c r="H86" s="306"/>
      <c r="I86" s="306"/>
      <c r="J86" s="306"/>
      <c r="K86" s="306"/>
      <c r="L86" s="306"/>
      <c r="M86" s="306"/>
      <c r="N86" s="44"/>
    </row>
    <row r="87" spans="1:14" ht="18.75" customHeight="1" x14ac:dyDescent="0.4">
      <c r="A87" s="261" t="s">
        <v>59</v>
      </c>
      <c r="B87" s="261"/>
      <c r="C87" s="261"/>
      <c r="D87" s="261"/>
      <c r="E87" s="261"/>
      <c r="F87" s="261"/>
      <c r="G87" s="261"/>
      <c r="H87" s="261"/>
      <c r="I87" s="261"/>
      <c r="J87" s="261"/>
      <c r="K87" s="261"/>
      <c r="L87" s="261"/>
      <c r="M87" s="261"/>
      <c r="N87" s="44"/>
    </row>
    <row r="88" spans="1:14" ht="18.75" customHeight="1" x14ac:dyDescent="0.4">
      <c r="A88" s="307"/>
      <c r="B88" s="307"/>
      <c r="C88" s="307"/>
      <c r="D88" s="307"/>
      <c r="E88" s="307"/>
      <c r="F88" s="307"/>
      <c r="G88" s="307"/>
      <c r="H88" s="307"/>
      <c r="I88" s="307"/>
      <c r="J88" s="307"/>
      <c r="K88" s="307"/>
      <c r="L88" s="307"/>
      <c r="M88" s="307"/>
      <c r="N88" s="44"/>
    </row>
    <row r="89" spans="1:14" ht="18.75" customHeight="1" x14ac:dyDescent="0.4">
      <c r="A89" s="303"/>
      <c r="B89" s="303"/>
      <c r="C89" s="303"/>
      <c r="D89" s="303"/>
      <c r="E89" s="303"/>
      <c r="F89" s="303"/>
      <c r="G89" s="303"/>
      <c r="H89" s="303"/>
      <c r="I89" s="303"/>
      <c r="J89" s="303"/>
      <c r="K89" s="303"/>
      <c r="L89" s="303"/>
      <c r="M89" s="303"/>
      <c r="N89" s="44"/>
    </row>
    <row r="90" spans="1:14" ht="18.75" customHeight="1" x14ac:dyDescent="0.4">
      <c r="A90" s="303"/>
      <c r="B90" s="303"/>
      <c r="C90" s="303"/>
      <c r="D90" s="303"/>
      <c r="E90" s="303"/>
      <c r="F90" s="303"/>
      <c r="G90" s="303"/>
      <c r="H90" s="303"/>
      <c r="I90" s="303"/>
      <c r="J90" s="303"/>
      <c r="K90" s="303"/>
      <c r="L90" s="303"/>
      <c r="M90" s="303"/>
      <c r="N90" s="44"/>
    </row>
    <row r="91" spans="1:14" ht="18.75" customHeight="1" x14ac:dyDescent="0.4">
      <c r="A91" s="303"/>
      <c r="B91" s="303"/>
      <c r="C91" s="303"/>
      <c r="D91" s="303"/>
      <c r="E91" s="303"/>
      <c r="F91" s="303"/>
      <c r="G91" s="303"/>
      <c r="H91" s="303"/>
      <c r="I91" s="303"/>
      <c r="J91" s="303"/>
      <c r="K91" s="303"/>
      <c r="L91" s="303"/>
      <c r="M91" s="303"/>
      <c r="N91" s="44"/>
    </row>
    <row r="92" spans="1:14" ht="18.75" customHeight="1" x14ac:dyDescent="0.4">
      <c r="A92" s="303"/>
      <c r="B92" s="303"/>
      <c r="C92" s="303"/>
      <c r="D92" s="303"/>
      <c r="E92" s="303"/>
      <c r="F92" s="303"/>
      <c r="G92" s="303"/>
      <c r="H92" s="303"/>
      <c r="I92" s="303"/>
      <c r="J92" s="303"/>
      <c r="K92" s="303"/>
      <c r="L92" s="303"/>
      <c r="M92" s="303"/>
      <c r="N92" s="44"/>
    </row>
    <row r="93" spans="1:14" ht="18.75" customHeight="1" x14ac:dyDescent="0.4">
      <c r="A93" s="303"/>
      <c r="B93" s="303"/>
      <c r="C93" s="303"/>
      <c r="D93" s="303"/>
      <c r="E93" s="303"/>
      <c r="F93" s="303"/>
      <c r="G93" s="303"/>
      <c r="H93" s="303"/>
      <c r="I93" s="303"/>
      <c r="J93" s="303"/>
      <c r="K93" s="303"/>
      <c r="L93" s="303"/>
      <c r="M93" s="303"/>
      <c r="N93" s="44"/>
    </row>
    <row r="94" spans="1:14" ht="18.75" customHeight="1" x14ac:dyDescent="0.4">
      <c r="A94" s="303"/>
      <c r="B94" s="303"/>
      <c r="C94" s="303"/>
      <c r="D94" s="303"/>
      <c r="E94" s="303"/>
      <c r="F94" s="303"/>
      <c r="G94" s="303"/>
      <c r="H94" s="303"/>
      <c r="I94" s="303"/>
      <c r="J94" s="303"/>
      <c r="K94" s="303"/>
      <c r="L94" s="303"/>
      <c r="M94" s="303"/>
      <c r="N94" s="44"/>
    </row>
    <row r="95" spans="1:14" ht="18.75" customHeight="1" x14ac:dyDescent="0.4">
      <c r="A95" s="303"/>
      <c r="B95" s="303"/>
      <c r="C95" s="303"/>
      <c r="D95" s="303"/>
      <c r="E95" s="303"/>
      <c r="F95" s="303"/>
      <c r="G95" s="303"/>
      <c r="H95" s="303"/>
      <c r="I95" s="303"/>
      <c r="J95" s="303"/>
      <c r="K95" s="303"/>
      <c r="L95" s="303"/>
      <c r="M95" s="303"/>
      <c r="N95" s="44"/>
    </row>
    <row r="96" spans="1:14" ht="18.75" customHeight="1" x14ac:dyDescent="0.4">
      <c r="A96" s="303"/>
      <c r="B96" s="303"/>
      <c r="C96" s="303"/>
      <c r="D96" s="303"/>
      <c r="E96" s="303"/>
      <c r="F96" s="303"/>
      <c r="G96" s="303"/>
      <c r="H96" s="303"/>
      <c r="I96" s="303"/>
      <c r="J96" s="303"/>
      <c r="K96" s="303"/>
      <c r="L96" s="303"/>
      <c r="M96" s="303"/>
      <c r="N96" s="44"/>
    </row>
    <row r="97" spans="1:14" ht="18.75" customHeight="1" x14ac:dyDescent="0.4">
      <c r="A97" s="303"/>
      <c r="B97" s="303"/>
      <c r="C97" s="303"/>
      <c r="D97" s="303"/>
      <c r="E97" s="303"/>
      <c r="F97" s="303"/>
      <c r="G97" s="303"/>
      <c r="H97" s="303"/>
      <c r="I97" s="303"/>
      <c r="J97" s="303"/>
      <c r="K97" s="303"/>
      <c r="L97" s="303"/>
      <c r="M97" s="303"/>
      <c r="N97" s="44"/>
    </row>
    <row r="98" spans="1:14" ht="18.75" customHeight="1" x14ac:dyDescent="0.4">
      <c r="A98" s="303"/>
      <c r="B98" s="303"/>
      <c r="C98" s="303"/>
      <c r="D98" s="303"/>
      <c r="E98" s="303"/>
      <c r="F98" s="303"/>
      <c r="G98" s="303"/>
      <c r="H98" s="303"/>
      <c r="I98" s="303"/>
      <c r="J98" s="303"/>
      <c r="K98" s="303"/>
      <c r="L98" s="303"/>
      <c r="M98" s="303"/>
      <c r="N98" s="44"/>
    </row>
    <row r="99" spans="1:14" ht="18.75" customHeight="1" x14ac:dyDescent="0.4">
      <c r="A99" s="303"/>
      <c r="B99" s="303"/>
      <c r="C99" s="303"/>
      <c r="D99" s="303"/>
      <c r="E99" s="303"/>
      <c r="F99" s="303"/>
      <c r="G99" s="303"/>
      <c r="H99" s="303"/>
      <c r="I99" s="303"/>
      <c r="J99" s="303"/>
      <c r="K99" s="303"/>
      <c r="L99" s="303"/>
      <c r="M99" s="303"/>
      <c r="N99" s="44"/>
    </row>
    <row r="100" spans="1:14" ht="18.75" customHeight="1" x14ac:dyDescent="0.4">
      <c r="A100" s="303"/>
      <c r="B100" s="303"/>
      <c r="C100" s="303"/>
      <c r="D100" s="303"/>
      <c r="E100" s="303"/>
      <c r="F100" s="303"/>
      <c r="G100" s="303"/>
      <c r="H100" s="303"/>
      <c r="I100" s="303"/>
      <c r="J100" s="303"/>
      <c r="K100" s="303"/>
      <c r="L100" s="303"/>
      <c r="M100" s="303"/>
      <c r="N100" s="44"/>
    </row>
    <row r="101" spans="1:14" ht="18.75" customHeight="1" x14ac:dyDescent="0.4">
      <c r="A101" s="303"/>
      <c r="B101" s="303"/>
      <c r="C101" s="303"/>
      <c r="D101" s="303"/>
      <c r="E101" s="303"/>
      <c r="F101" s="303"/>
      <c r="G101" s="303"/>
      <c r="H101" s="303"/>
      <c r="I101" s="303"/>
      <c r="J101" s="303"/>
      <c r="K101" s="303"/>
      <c r="L101" s="303"/>
      <c r="M101" s="303"/>
      <c r="N101" s="44"/>
    </row>
    <row r="102" spans="1:14" ht="18.75" customHeight="1" x14ac:dyDescent="0.4">
      <c r="A102" s="303"/>
      <c r="B102" s="303"/>
      <c r="C102" s="303"/>
      <c r="D102" s="303"/>
      <c r="E102" s="303"/>
      <c r="F102" s="303"/>
      <c r="G102" s="303"/>
      <c r="H102" s="303"/>
      <c r="I102" s="303"/>
      <c r="J102" s="303"/>
      <c r="K102" s="303"/>
      <c r="L102" s="303"/>
      <c r="M102" s="303"/>
      <c r="N102" s="44"/>
    </row>
    <row r="103" spans="1:14" ht="18.75" customHeight="1" x14ac:dyDescent="0.4">
      <c r="A103" s="303"/>
      <c r="B103" s="303"/>
      <c r="C103" s="303"/>
      <c r="D103" s="303"/>
      <c r="E103" s="303"/>
      <c r="F103" s="303"/>
      <c r="G103" s="303"/>
      <c r="H103" s="303"/>
      <c r="I103" s="303"/>
      <c r="J103" s="303"/>
      <c r="K103" s="303"/>
      <c r="L103" s="303"/>
      <c r="M103" s="303"/>
      <c r="N103" s="44"/>
    </row>
    <row r="104" spans="1:14" ht="18.75" customHeight="1" x14ac:dyDescent="0.4">
      <c r="A104" s="303"/>
      <c r="B104" s="303"/>
      <c r="C104" s="303"/>
      <c r="D104" s="303"/>
      <c r="E104" s="303"/>
      <c r="F104" s="303"/>
      <c r="G104" s="303"/>
      <c r="H104" s="303"/>
      <c r="I104" s="303"/>
      <c r="J104" s="303"/>
      <c r="K104" s="303"/>
      <c r="L104" s="303"/>
      <c r="M104" s="303"/>
    </row>
    <row r="105" spans="1:14" ht="18.75" customHeight="1" x14ac:dyDescent="0.4">
      <c r="A105" s="303"/>
      <c r="B105" s="303"/>
      <c r="C105" s="303"/>
      <c r="D105" s="303"/>
      <c r="E105" s="303"/>
      <c r="F105" s="303"/>
      <c r="G105" s="303"/>
      <c r="H105" s="303"/>
      <c r="I105" s="303"/>
      <c r="J105" s="303"/>
      <c r="K105" s="303"/>
      <c r="L105" s="303"/>
      <c r="M105" s="303"/>
    </row>
    <row r="106" spans="1:14" ht="18.75" customHeight="1" x14ac:dyDescent="0.4">
      <c r="A106" s="303"/>
      <c r="B106" s="303"/>
      <c r="C106" s="303"/>
      <c r="D106" s="303"/>
      <c r="E106" s="303"/>
      <c r="F106" s="303"/>
      <c r="G106" s="303"/>
      <c r="H106" s="303"/>
      <c r="I106" s="303"/>
      <c r="J106" s="303"/>
      <c r="K106" s="303"/>
      <c r="L106" s="303"/>
      <c r="M106" s="303"/>
    </row>
    <row r="107" spans="1:14" ht="18.75" customHeight="1" x14ac:dyDescent="0.4">
      <c r="A107" s="303"/>
      <c r="B107" s="303"/>
      <c r="C107" s="303"/>
      <c r="D107" s="303"/>
      <c r="E107" s="303"/>
      <c r="F107" s="303"/>
      <c r="G107" s="303"/>
      <c r="H107" s="303"/>
      <c r="I107" s="303"/>
      <c r="J107" s="303"/>
      <c r="K107" s="303"/>
      <c r="L107" s="303"/>
      <c r="M107" s="303"/>
    </row>
    <row r="108" spans="1:14" ht="18.75" customHeight="1" x14ac:dyDescent="0.4">
      <c r="A108" s="303"/>
      <c r="B108" s="303"/>
      <c r="C108" s="303"/>
      <c r="D108" s="303"/>
      <c r="E108" s="303"/>
      <c r="F108" s="303"/>
      <c r="G108" s="303"/>
      <c r="H108" s="303"/>
      <c r="I108" s="303"/>
      <c r="J108" s="303"/>
      <c r="K108" s="303"/>
      <c r="L108" s="303"/>
      <c r="M108" s="303"/>
    </row>
    <row r="109" spans="1:14" ht="18.75" customHeight="1" x14ac:dyDescent="0.4">
      <c r="A109" s="303"/>
      <c r="B109" s="303"/>
      <c r="C109" s="303"/>
      <c r="D109" s="303"/>
      <c r="E109" s="303"/>
      <c r="F109" s="303"/>
      <c r="G109" s="303"/>
      <c r="H109" s="303"/>
      <c r="I109" s="303"/>
      <c r="J109" s="303"/>
      <c r="K109" s="303"/>
      <c r="L109" s="303"/>
      <c r="M109" s="303"/>
    </row>
    <row r="110" spans="1:14" ht="18.75" customHeight="1" x14ac:dyDescent="0.4">
      <c r="A110" s="303"/>
      <c r="B110" s="303"/>
      <c r="C110" s="303"/>
      <c r="D110" s="303"/>
      <c r="E110" s="303"/>
      <c r="F110" s="303"/>
      <c r="G110" s="303"/>
      <c r="H110" s="303"/>
      <c r="I110" s="303"/>
      <c r="J110" s="303"/>
      <c r="K110" s="303"/>
      <c r="L110" s="303"/>
      <c r="M110" s="303"/>
    </row>
    <row r="111" spans="1:14" ht="18.75" customHeight="1" x14ac:dyDescent="0.4">
      <c r="A111" s="303"/>
      <c r="B111" s="303"/>
      <c r="C111" s="303"/>
      <c r="D111" s="303"/>
      <c r="E111" s="303"/>
      <c r="F111" s="303"/>
      <c r="G111" s="303"/>
      <c r="H111" s="303"/>
      <c r="I111" s="303"/>
      <c r="J111" s="303"/>
      <c r="K111" s="303"/>
      <c r="L111" s="303"/>
      <c r="M111" s="303"/>
    </row>
    <row r="112" spans="1:14" ht="18.75" customHeight="1" x14ac:dyDescent="0.4">
      <c r="A112" s="303"/>
      <c r="B112" s="303"/>
      <c r="C112" s="303"/>
      <c r="D112" s="303"/>
      <c r="E112" s="303"/>
      <c r="F112" s="303"/>
      <c r="G112" s="303"/>
      <c r="H112" s="303"/>
      <c r="I112" s="303"/>
      <c r="J112" s="303"/>
      <c r="K112" s="303"/>
      <c r="L112" s="303"/>
      <c r="M112" s="303"/>
    </row>
    <row r="113" spans="1:13" ht="18.75" customHeight="1" x14ac:dyDescent="0.4">
      <c r="A113" s="303"/>
      <c r="B113" s="303"/>
      <c r="C113" s="303"/>
      <c r="D113" s="303"/>
      <c r="E113" s="303"/>
      <c r="F113" s="303"/>
      <c r="G113" s="303"/>
      <c r="H113" s="303"/>
      <c r="I113" s="303"/>
      <c r="J113" s="303"/>
      <c r="K113" s="303"/>
      <c r="L113" s="303"/>
      <c r="M113" s="303"/>
    </row>
    <row r="114" spans="1:13" ht="18.75" customHeight="1" x14ac:dyDescent="0.4">
      <c r="A114" s="303"/>
      <c r="B114" s="303"/>
      <c r="C114" s="303"/>
      <c r="D114" s="303"/>
      <c r="E114" s="303"/>
      <c r="F114" s="303"/>
      <c r="G114" s="303"/>
      <c r="H114" s="303"/>
      <c r="I114" s="303"/>
      <c r="J114" s="303"/>
      <c r="K114" s="303"/>
      <c r="L114" s="303"/>
      <c r="M114" s="303"/>
    </row>
    <row r="115" spans="1:13" ht="18.75" customHeight="1" x14ac:dyDescent="0.4">
      <c r="A115" s="303"/>
      <c r="B115" s="303"/>
      <c r="C115" s="303"/>
      <c r="D115" s="303"/>
      <c r="E115" s="303"/>
      <c r="F115" s="303"/>
      <c r="G115" s="303"/>
      <c r="H115" s="303"/>
      <c r="I115" s="303"/>
      <c r="J115" s="303"/>
      <c r="K115" s="303"/>
      <c r="L115" s="303"/>
      <c r="M115" s="303"/>
    </row>
    <row r="116" spans="1:13" ht="18.75" customHeight="1" x14ac:dyDescent="0.4">
      <c r="A116" s="303"/>
      <c r="B116" s="303"/>
      <c r="C116" s="303"/>
      <c r="D116" s="303"/>
      <c r="E116" s="303"/>
      <c r="F116" s="303"/>
      <c r="G116" s="303"/>
      <c r="H116" s="303"/>
      <c r="I116" s="303"/>
      <c r="J116" s="303"/>
      <c r="K116" s="303"/>
      <c r="L116" s="303"/>
      <c r="M116" s="303"/>
    </row>
    <row r="117" spans="1:13" ht="18.75" x14ac:dyDescent="0.4">
      <c r="A117" s="313"/>
      <c r="B117" s="313"/>
      <c r="C117" s="313"/>
      <c r="D117" s="313"/>
      <c r="E117" s="313"/>
      <c r="F117" s="313"/>
      <c r="G117" s="313"/>
      <c r="H117" s="314"/>
      <c r="I117" s="314"/>
      <c r="J117" s="314"/>
      <c r="K117" s="314"/>
      <c r="L117" s="314"/>
      <c r="M117" s="314"/>
    </row>
    <row r="118" spans="1:13" ht="18.75" customHeight="1" x14ac:dyDescent="0.4">
      <c r="A118" s="313"/>
      <c r="B118" s="313"/>
      <c r="C118" s="313"/>
      <c r="D118" s="313"/>
      <c r="E118" s="313"/>
      <c r="F118" s="313"/>
      <c r="G118" s="313"/>
      <c r="H118" s="313"/>
      <c r="I118" s="313"/>
      <c r="J118" s="313"/>
      <c r="K118" s="313"/>
      <c r="L118" s="313"/>
      <c r="M118" s="313"/>
    </row>
    <row r="119" spans="1:13" ht="18" customHeight="1" x14ac:dyDescent="0.4">
      <c r="A119" s="307"/>
      <c r="B119" s="307"/>
      <c r="C119" s="307"/>
      <c r="D119" s="307"/>
      <c r="E119" s="307"/>
      <c r="F119" s="307"/>
      <c r="G119" s="307"/>
      <c r="H119" s="307"/>
      <c r="I119" s="307"/>
      <c r="J119" s="307"/>
      <c r="K119" s="307"/>
      <c r="L119" s="307"/>
      <c r="M119" s="307"/>
    </row>
    <row r="120" spans="1:13" ht="18" customHeight="1" x14ac:dyDescent="0.4">
      <c r="A120" s="307"/>
      <c r="B120" s="307"/>
      <c r="C120" s="307"/>
      <c r="D120" s="307"/>
      <c r="E120" s="307"/>
      <c r="F120" s="307"/>
      <c r="G120" s="307"/>
      <c r="H120" s="307"/>
      <c r="I120" s="307"/>
      <c r="J120" s="307"/>
      <c r="K120" s="307"/>
      <c r="L120" s="307"/>
      <c r="M120" s="307"/>
    </row>
    <row r="121" spans="1:13" ht="18" customHeight="1" x14ac:dyDescent="0.4">
      <c r="A121" s="307"/>
      <c r="B121" s="307"/>
      <c r="C121" s="307"/>
      <c r="D121" s="307"/>
      <c r="E121" s="307"/>
      <c r="F121" s="307"/>
      <c r="G121" s="307"/>
      <c r="H121" s="307"/>
      <c r="I121" s="307"/>
      <c r="J121" s="307"/>
      <c r="K121" s="307"/>
      <c r="L121" s="307"/>
      <c r="M121" s="307"/>
    </row>
    <row r="122" spans="1:13" ht="18" customHeight="1" x14ac:dyDescent="0.4">
      <c r="A122" s="324"/>
      <c r="B122" s="324"/>
      <c r="C122" s="324"/>
      <c r="D122" s="324"/>
      <c r="E122" s="324"/>
      <c r="F122" s="324"/>
      <c r="G122" s="324"/>
      <c r="H122" s="324"/>
      <c r="I122" s="324"/>
      <c r="J122" s="324"/>
      <c r="K122" s="324"/>
      <c r="L122" s="324"/>
      <c r="M122" s="324"/>
    </row>
    <row r="123" spans="1:13" ht="18" customHeight="1" x14ac:dyDescent="0.4">
      <c r="A123" s="323"/>
      <c r="B123" s="323"/>
      <c r="C123" s="323"/>
      <c r="D123" s="323"/>
      <c r="E123" s="323"/>
      <c r="F123" s="323"/>
      <c r="G123" s="323"/>
      <c r="H123" s="323"/>
      <c r="I123" s="323"/>
      <c r="J123" s="323"/>
      <c r="K123" s="323"/>
      <c r="L123" s="323"/>
      <c r="M123" s="323"/>
    </row>
  </sheetData>
  <mergeCells count="118">
    <mergeCell ref="A123:M123"/>
    <mergeCell ref="A118:M118"/>
    <mergeCell ref="A110:M110"/>
    <mergeCell ref="A102:M102"/>
    <mergeCell ref="A103:M103"/>
    <mergeCell ref="A104:M104"/>
    <mergeCell ref="A105:M105"/>
    <mergeCell ref="A100:M100"/>
    <mergeCell ref="A101:M101"/>
    <mergeCell ref="A107:M107"/>
    <mergeCell ref="A108:M108"/>
    <mergeCell ref="A109:M109"/>
    <mergeCell ref="A111:M111"/>
    <mergeCell ref="A122:M122"/>
    <mergeCell ref="A121:M121"/>
    <mergeCell ref="A120:M120"/>
    <mergeCell ref="A112:M112"/>
    <mergeCell ref="A114:M114"/>
    <mergeCell ref="A119:M119"/>
    <mergeCell ref="A74:M74"/>
    <mergeCell ref="A117:M117"/>
    <mergeCell ref="A70:M70"/>
    <mergeCell ref="B75:L75"/>
    <mergeCell ref="B77:K77"/>
    <mergeCell ref="A71:M71"/>
    <mergeCell ref="A72:M72"/>
    <mergeCell ref="A73:M73"/>
    <mergeCell ref="A99:M99"/>
    <mergeCell ref="A116:M116"/>
    <mergeCell ref="A115:M115"/>
    <mergeCell ref="A113:M113"/>
    <mergeCell ref="A106:M106"/>
    <mergeCell ref="G66:I66"/>
    <mergeCell ref="G68:I68"/>
    <mergeCell ref="A98:M98"/>
    <mergeCell ref="A83:M83"/>
    <mergeCell ref="A86:M86"/>
    <mergeCell ref="A87:M87"/>
    <mergeCell ref="A88:M88"/>
    <mergeCell ref="A89:M89"/>
    <mergeCell ref="A78:M78"/>
    <mergeCell ref="A90:M90"/>
    <mergeCell ref="A91:M91"/>
    <mergeCell ref="A92:M92"/>
    <mergeCell ref="A69:M69"/>
    <mergeCell ref="A93:M93"/>
    <mergeCell ref="A94:M94"/>
    <mergeCell ref="A95:M95"/>
    <mergeCell ref="A96:M96"/>
    <mergeCell ref="A97:M97"/>
    <mergeCell ref="A79:M79"/>
    <mergeCell ref="A80:M80"/>
    <mergeCell ref="A81:M81"/>
    <mergeCell ref="A82:M82"/>
    <mergeCell ref="A84:M84"/>
    <mergeCell ref="A85:M85"/>
    <mergeCell ref="B10:B11"/>
    <mergeCell ref="G12:L12"/>
    <mergeCell ref="J16:L16"/>
    <mergeCell ref="D16:H16"/>
    <mergeCell ref="C10:M10"/>
    <mergeCell ref="C11:L11"/>
    <mergeCell ref="C12:F12"/>
    <mergeCell ref="G19:G20"/>
    <mergeCell ref="B15:C15"/>
    <mergeCell ref="D15:L15"/>
    <mergeCell ref="B16:C16"/>
    <mergeCell ref="B17:C17"/>
    <mergeCell ref="D17:L17"/>
    <mergeCell ref="B18:C18"/>
    <mergeCell ref="D18:L18"/>
    <mergeCell ref="K61:L61"/>
    <mergeCell ref="H61:J61"/>
    <mergeCell ref="G64:I64"/>
    <mergeCell ref="B58:G58"/>
    <mergeCell ref="B59:G59"/>
    <mergeCell ref="A52:M52"/>
    <mergeCell ref="J45:K45"/>
    <mergeCell ref="B46:C46"/>
    <mergeCell ref="J50:K50"/>
    <mergeCell ref="B45:C45"/>
    <mergeCell ref="B47:C47"/>
    <mergeCell ref="B60:G60"/>
    <mergeCell ref="K59:L59"/>
    <mergeCell ref="K60:L60"/>
    <mergeCell ref="K58:L58"/>
    <mergeCell ref="B33:E33"/>
    <mergeCell ref="B34:E34"/>
    <mergeCell ref="B35:E35"/>
    <mergeCell ref="H33:J33"/>
    <mergeCell ref="H34:J34"/>
    <mergeCell ref="H35:J35"/>
    <mergeCell ref="J41:K41"/>
    <mergeCell ref="J44:K44"/>
    <mergeCell ref="J48:K48"/>
    <mergeCell ref="B44:C44"/>
    <mergeCell ref="J47:K47"/>
    <mergeCell ref="H36:J36"/>
    <mergeCell ref="H37:J37"/>
    <mergeCell ref="H38:J38"/>
    <mergeCell ref="B24:E24"/>
    <mergeCell ref="B25:E25"/>
    <mergeCell ref="B26:E26"/>
    <mergeCell ref="B27:E27"/>
    <mergeCell ref="B28:E28"/>
    <mergeCell ref="B29:E29"/>
    <mergeCell ref="B30:E30"/>
    <mergeCell ref="B31:E31"/>
    <mergeCell ref="B32:E32"/>
    <mergeCell ref="H24:J24"/>
    <mergeCell ref="H25:J25"/>
    <mergeCell ref="H26:J26"/>
    <mergeCell ref="H27:J27"/>
    <mergeCell ref="H28:J28"/>
    <mergeCell ref="H29:J29"/>
    <mergeCell ref="H30:J30"/>
    <mergeCell ref="H31:J31"/>
    <mergeCell ref="H32:J32"/>
  </mergeCells>
  <phoneticPr fontId="38"/>
  <conditionalFormatting sqref="C12">
    <cfRule type="expression" dxfId="7" priority="8">
      <formula>$B$10=2</formula>
    </cfRule>
  </conditionalFormatting>
  <conditionalFormatting sqref="G12">
    <cfRule type="expression" dxfId="6" priority="9">
      <formula>$B$10=2</formula>
    </cfRule>
  </conditionalFormatting>
  <conditionalFormatting sqref="H47">
    <cfRule type="expression" dxfId="5" priority="2">
      <formula>$D$47&lt;&gt;""</formula>
    </cfRule>
  </conditionalFormatting>
  <conditionalFormatting sqref="J59:J60">
    <cfRule type="cellIs" dxfId="4" priority="7" operator="equal">
      <formula>"会員区分未記載"</formula>
    </cfRule>
  </conditionalFormatting>
  <conditionalFormatting sqref="J47:K47">
    <cfRule type="expression" dxfId="3" priority="1">
      <formula>$D$47&lt;&gt;""</formula>
    </cfRule>
  </conditionalFormatting>
  <dataValidations count="6">
    <dataValidation imeMode="halfAlpha" allowBlank="1" showInputMessage="1" showErrorMessage="1" sqref="I2:K2 K59:K61 D18:L18 G41:I41 H59:H60 H44:I47 E48:F48" xr:uid="{BB874D26-196F-432E-91CF-B569FF486A30}"/>
    <dataValidation imeMode="hiragana" allowBlank="1" showInputMessage="1" showErrorMessage="1" sqref="H24:H30 G31:H41 A31:A38 B24:B41" xr:uid="{68E2D558-B92C-4849-B746-70609AFBEC8E}"/>
    <dataValidation type="list" allowBlank="1" showInputMessage="1" showErrorMessage="1" sqref="B10:B11" xr:uid="{3BE9E00F-1046-41E1-AF78-758A52C43609}">
      <formula1>"1,2,3"</formula1>
    </dataValidation>
    <dataValidation type="list" allowBlank="1" showInputMessage="1" showErrorMessage="1" sqref="G19" xr:uid="{C3F50B5E-FA17-4A69-80CF-069385A6724C}">
      <formula1>"○"</formula1>
    </dataValidation>
    <dataValidation type="list" imeMode="hiragana" allowBlank="1" showInputMessage="1" showErrorMessage="1" sqref="F36:F41" xr:uid="{73CE3DDF-F29D-4C02-A817-CFFAD68C1C06}">
      <formula1>"a,b,c,d"</formula1>
    </dataValidation>
    <dataValidation type="list" imeMode="hiragana" allowBlank="1" showInputMessage="1" showErrorMessage="1" promptTitle="記号を選択" prompt="表の下の(2)から、該当する種別の記号を選択" sqref="L25:L38 L24" xr:uid="{D5CE9019-D8F5-47B8-AEB7-CD334C431477}">
      <formula1>"a,b,c,d"</formula1>
    </dataValidation>
  </dataValidations>
  <printOptions horizontalCentered="1"/>
  <pageMargins left="0.82677165354330717" right="0.15748031496062992" top="0" bottom="0" header="0.31496062992125984" footer="0.31496062992125984"/>
  <pageSetup paperSize="9" scale="91" fitToHeight="0" orientation="portrait" r:id="rId1"/>
  <rowBreaks count="2" manualBreakCount="2">
    <brk id="51" max="11" man="1"/>
    <brk id="78"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7F4F5DBA-ED91-4F77-B4E0-F43592A5FF65}">
          <x14:formula1>
            <xm:f>事務局用!$I$52:$I$61</xm:f>
          </x14:formula1>
          <xm:sqref>K24:K38 F24:F35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BF055-BFC3-4433-BCCE-48F2BDA48136}">
  <dimension ref="A1:A2"/>
  <sheetViews>
    <sheetView workbookViewId="0"/>
  </sheetViews>
  <sheetFormatPr defaultRowHeight="18.75" x14ac:dyDescent="0.4"/>
  <sheetData>
    <row r="1" spans="1:1" x14ac:dyDescent="0.4">
      <c r="A1" t="s">
        <v>37</v>
      </c>
    </row>
    <row r="2" spans="1:1" x14ac:dyDescent="0.4">
      <c r="A2" t="s">
        <v>38</v>
      </c>
    </row>
  </sheetData>
  <phoneticPr fontId="2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8"/>
  <sheetViews>
    <sheetView zoomScale="98" zoomScaleNormal="98" workbookViewId="0">
      <selection activeCell="G24" sqref="G24"/>
    </sheetView>
  </sheetViews>
  <sheetFormatPr defaultRowHeight="18.75" x14ac:dyDescent="0.4"/>
  <cols>
    <col min="1" max="1" width="10.5" bestFit="1" customWidth="1"/>
    <col min="2" max="2" width="32.875" customWidth="1"/>
    <col min="3" max="3" width="6.125" customWidth="1"/>
    <col min="4" max="4" width="10.5" customWidth="1"/>
    <col min="5" max="5" width="32.875" customWidth="1"/>
  </cols>
  <sheetData>
    <row r="1" spans="1:7" ht="21" customHeight="1" x14ac:dyDescent="0.4">
      <c r="A1" s="337" t="s">
        <v>0</v>
      </c>
      <c r="B1" s="333" t="s">
        <v>257</v>
      </c>
      <c r="D1" s="332" t="s">
        <v>0</v>
      </c>
      <c r="E1" s="333" t="s">
        <v>1</v>
      </c>
      <c r="G1" s="221" t="s">
        <v>281</v>
      </c>
    </row>
    <row r="2" spans="1:7" ht="21" customHeight="1" x14ac:dyDescent="0.4">
      <c r="A2" s="337"/>
      <c r="B2" s="333"/>
      <c r="D2" s="332"/>
      <c r="E2" s="333"/>
      <c r="G2" s="219" t="s">
        <v>256</v>
      </c>
    </row>
    <row r="3" spans="1:7" x14ac:dyDescent="0.4">
      <c r="A3" s="9" t="s">
        <v>2</v>
      </c>
      <c r="B3" s="106"/>
      <c r="D3" s="9" t="s">
        <v>2</v>
      </c>
      <c r="E3" s="106"/>
      <c r="G3" s="219" t="s">
        <v>258</v>
      </c>
    </row>
    <row r="4" spans="1:7" x14ac:dyDescent="0.4">
      <c r="A4" s="9" t="s">
        <v>3</v>
      </c>
      <c r="B4" s="106"/>
      <c r="D4" s="9" t="s">
        <v>3</v>
      </c>
      <c r="E4" s="106"/>
      <c r="G4" s="219" t="s">
        <v>259</v>
      </c>
    </row>
    <row r="5" spans="1:7" x14ac:dyDescent="0.4">
      <c r="A5" s="9" t="s">
        <v>4</v>
      </c>
      <c r="B5" s="106"/>
      <c r="D5" s="9" t="s">
        <v>4</v>
      </c>
      <c r="E5" s="106"/>
      <c r="G5" s="219"/>
    </row>
    <row r="6" spans="1:7" x14ac:dyDescent="0.4">
      <c r="A6" s="9" t="s">
        <v>39</v>
      </c>
      <c r="B6" s="220"/>
      <c r="D6" s="9" t="s">
        <v>39</v>
      </c>
      <c r="E6" s="220"/>
    </row>
    <row r="7" spans="1:7" x14ac:dyDescent="0.4">
      <c r="A7" s="9" t="s">
        <v>6</v>
      </c>
      <c r="B7" s="106"/>
      <c r="D7" s="9" t="s">
        <v>6</v>
      </c>
      <c r="E7" s="106"/>
    </row>
    <row r="8" spans="1:7" ht="34.5" customHeight="1" x14ac:dyDescent="0.4">
      <c r="A8" s="5"/>
      <c r="D8" s="5"/>
    </row>
    <row r="9" spans="1:7" ht="21" customHeight="1" x14ac:dyDescent="0.4">
      <c r="A9" s="332" t="s">
        <v>0</v>
      </c>
      <c r="B9" s="333" t="s">
        <v>1</v>
      </c>
      <c r="D9" s="332" t="s">
        <v>0</v>
      </c>
      <c r="E9" s="333" t="s">
        <v>1</v>
      </c>
    </row>
    <row r="10" spans="1:7" ht="21" customHeight="1" x14ac:dyDescent="0.4">
      <c r="A10" s="332"/>
      <c r="B10" s="333"/>
      <c r="D10" s="332"/>
      <c r="E10" s="333"/>
    </row>
    <row r="11" spans="1:7" x14ac:dyDescent="0.4">
      <c r="A11" s="9" t="s">
        <v>2</v>
      </c>
      <c r="B11" s="106"/>
      <c r="D11" s="9" t="s">
        <v>2</v>
      </c>
      <c r="E11" s="106"/>
    </row>
    <row r="12" spans="1:7" ht="23.25" customHeight="1" x14ac:dyDescent="0.4">
      <c r="A12" s="9" t="s">
        <v>3</v>
      </c>
      <c r="B12" s="106"/>
      <c r="D12" s="9" t="s">
        <v>3</v>
      </c>
      <c r="E12" s="106"/>
    </row>
    <row r="13" spans="1:7" x14ac:dyDescent="0.4">
      <c r="A13" s="9" t="s">
        <v>4</v>
      </c>
      <c r="B13" s="106"/>
      <c r="D13" s="9" t="s">
        <v>4</v>
      </c>
      <c r="E13" s="106"/>
    </row>
    <row r="14" spans="1:7" x14ac:dyDescent="0.4">
      <c r="A14" s="9" t="s">
        <v>39</v>
      </c>
      <c r="B14" s="220"/>
      <c r="D14" s="9" t="s">
        <v>255</v>
      </c>
      <c r="E14" s="220"/>
    </row>
    <row r="15" spans="1:7" x14ac:dyDescent="0.4">
      <c r="A15" s="9" t="s">
        <v>6</v>
      </c>
      <c r="B15" s="106"/>
      <c r="D15" s="9" t="s">
        <v>6</v>
      </c>
      <c r="E15" s="106"/>
    </row>
    <row r="16" spans="1:7" ht="34.5" customHeight="1" x14ac:dyDescent="0.4">
      <c r="A16" s="5"/>
      <c r="D16" s="5"/>
    </row>
    <row r="17" spans="1:5" ht="21" customHeight="1" x14ac:dyDescent="0.4">
      <c r="A17" s="337" t="s">
        <v>0</v>
      </c>
      <c r="B17" s="333" t="s">
        <v>257</v>
      </c>
      <c r="D17" s="332" t="s">
        <v>0</v>
      </c>
      <c r="E17" s="333" t="s">
        <v>1</v>
      </c>
    </row>
    <row r="18" spans="1:5" ht="21" customHeight="1" x14ac:dyDescent="0.4">
      <c r="A18" s="337"/>
      <c r="B18" s="333"/>
      <c r="D18" s="332"/>
      <c r="E18" s="333"/>
    </row>
    <row r="19" spans="1:5" x14ac:dyDescent="0.4">
      <c r="A19" s="9" t="s">
        <v>2</v>
      </c>
      <c r="B19" s="106"/>
      <c r="D19" s="9" t="s">
        <v>2</v>
      </c>
      <c r="E19" s="106"/>
    </row>
    <row r="20" spans="1:5" ht="23.25" customHeight="1" x14ac:dyDescent="0.4">
      <c r="A20" s="9" t="s">
        <v>3</v>
      </c>
      <c r="B20" s="106"/>
      <c r="D20" s="9" t="s">
        <v>3</v>
      </c>
      <c r="E20" s="106"/>
    </row>
    <row r="21" spans="1:5" x14ac:dyDescent="0.4">
      <c r="A21" s="9" t="s">
        <v>4</v>
      </c>
      <c r="B21" s="106"/>
      <c r="D21" s="9" t="s">
        <v>4</v>
      </c>
      <c r="E21" s="106"/>
    </row>
    <row r="22" spans="1:5" x14ac:dyDescent="0.4">
      <c r="A22" s="9" t="s">
        <v>39</v>
      </c>
      <c r="B22" s="220"/>
      <c r="D22" s="9" t="s">
        <v>39</v>
      </c>
      <c r="E22" s="220"/>
    </row>
    <row r="23" spans="1:5" x14ac:dyDescent="0.4">
      <c r="A23" s="9" t="s">
        <v>6</v>
      </c>
      <c r="B23" s="106"/>
      <c r="D23" s="9" t="s">
        <v>6</v>
      </c>
      <c r="E23" s="106"/>
    </row>
    <row r="24" spans="1:5" ht="34.5" customHeight="1" x14ac:dyDescent="0.4">
      <c r="A24" s="5"/>
      <c r="D24" s="5"/>
    </row>
    <row r="25" spans="1:5" ht="21" customHeight="1" x14ac:dyDescent="0.4">
      <c r="A25" s="346"/>
      <c r="B25" s="347"/>
      <c r="C25" s="345"/>
      <c r="D25" s="346"/>
      <c r="E25" s="347"/>
    </row>
    <row r="26" spans="1:5" ht="21" customHeight="1" x14ac:dyDescent="0.4">
      <c r="A26" s="346"/>
      <c r="B26" s="347"/>
      <c r="C26" s="345"/>
      <c r="D26" s="346"/>
      <c r="E26" s="347"/>
    </row>
    <row r="27" spans="1:5" x14ac:dyDescent="0.4">
      <c r="A27" s="348"/>
      <c r="B27" s="349"/>
      <c r="C27" s="345"/>
      <c r="D27" s="348"/>
      <c r="E27" s="349"/>
    </row>
    <row r="28" spans="1:5" x14ac:dyDescent="0.4">
      <c r="A28" s="348"/>
      <c r="B28" s="349"/>
      <c r="C28" s="345"/>
      <c r="D28" s="348"/>
      <c r="E28" s="349"/>
    </row>
    <row r="29" spans="1:5" x14ac:dyDescent="0.4">
      <c r="A29" s="348"/>
      <c r="B29" s="349"/>
      <c r="C29" s="345"/>
      <c r="D29" s="348"/>
      <c r="E29" s="349"/>
    </row>
    <row r="30" spans="1:5" x14ac:dyDescent="0.4">
      <c r="A30" s="348"/>
      <c r="B30" s="350"/>
      <c r="C30" s="345"/>
      <c r="D30" s="348"/>
      <c r="E30" s="350"/>
    </row>
    <row r="31" spans="1:5" x14ac:dyDescent="0.4">
      <c r="A31" s="348"/>
      <c r="B31" s="349"/>
      <c r="C31" s="345"/>
      <c r="D31" s="348"/>
      <c r="E31" s="349"/>
    </row>
    <row r="32" spans="1:5" ht="34.5" customHeight="1" x14ac:dyDescent="0.4">
      <c r="A32" s="351"/>
      <c r="B32" s="345"/>
      <c r="C32" s="345"/>
      <c r="D32" s="345"/>
      <c r="E32" s="345"/>
    </row>
    <row r="33" spans="1:5" ht="21" customHeight="1" x14ac:dyDescent="0.4">
      <c r="A33" s="330"/>
      <c r="B33" s="336"/>
      <c r="D33" s="335"/>
      <c r="E33" s="335"/>
    </row>
    <row r="34" spans="1:5" ht="21" customHeight="1" x14ac:dyDescent="0.4">
      <c r="A34" s="330"/>
      <c r="B34" s="336"/>
      <c r="D34" s="334"/>
      <c r="E34" s="334"/>
    </row>
    <row r="35" spans="1:5" ht="19.5" customHeight="1" x14ac:dyDescent="0.4">
      <c r="A35" s="222"/>
      <c r="B35" s="223"/>
      <c r="D35" s="334"/>
      <c r="E35" s="334"/>
    </row>
    <row r="36" spans="1:5" ht="19.5" customHeight="1" x14ac:dyDescent="0.4">
      <c r="A36" s="222"/>
      <c r="B36" s="223"/>
      <c r="D36" s="328"/>
      <c r="E36" s="328"/>
    </row>
    <row r="37" spans="1:5" x14ac:dyDescent="0.4">
      <c r="A37" s="222"/>
      <c r="B37" s="223"/>
      <c r="D37" s="328"/>
      <c r="E37" s="328"/>
    </row>
    <row r="38" spans="1:5" x14ac:dyDescent="0.4">
      <c r="A38" s="222"/>
      <c r="B38" s="224"/>
    </row>
    <row r="39" spans="1:5" x14ac:dyDescent="0.4">
      <c r="A39" s="222"/>
      <c r="B39" s="223"/>
    </row>
    <row r="40" spans="1:5" ht="18.75" customHeight="1" x14ac:dyDescent="0.4"/>
    <row r="41" spans="1:5" ht="18.75" customHeight="1" x14ac:dyDescent="0.4"/>
    <row r="48" spans="1:5" ht="18.75" customHeight="1" x14ac:dyDescent="0.4"/>
    <row r="49" ht="18.75" customHeight="1" x14ac:dyDescent="0.4"/>
    <row r="56" ht="18.75" customHeight="1" x14ac:dyDescent="0.4"/>
    <row r="57" ht="18.75" customHeight="1" x14ac:dyDescent="0.4"/>
    <row r="64" ht="18.75" customHeight="1" x14ac:dyDescent="0.4"/>
    <row r="65" spans="1:3" ht="18.75" customHeight="1" x14ac:dyDescent="0.4"/>
    <row r="71" spans="1:3" x14ac:dyDescent="0.4">
      <c r="A71" s="5"/>
    </row>
    <row r="72" spans="1:3" x14ac:dyDescent="0.4">
      <c r="A72" s="330" t="s">
        <v>7</v>
      </c>
      <c r="B72" s="282"/>
      <c r="C72" s="282"/>
    </row>
    <row r="73" spans="1:3" x14ac:dyDescent="0.4">
      <c r="A73" s="325" t="s">
        <v>8</v>
      </c>
      <c r="B73" s="282"/>
      <c r="C73" s="282"/>
    </row>
    <row r="74" spans="1:3" x14ac:dyDescent="0.4">
      <c r="A74" s="325" t="s">
        <v>9</v>
      </c>
      <c r="B74" s="282"/>
      <c r="C74" s="282"/>
    </row>
    <row r="75" spans="1:3" x14ac:dyDescent="0.4">
      <c r="A75" s="325" t="s">
        <v>10</v>
      </c>
      <c r="B75" s="282"/>
      <c r="C75" s="282"/>
    </row>
    <row r="76" spans="1:3" x14ac:dyDescent="0.4">
      <c r="A76" s="5"/>
    </row>
    <row r="77" spans="1:3" x14ac:dyDescent="0.4">
      <c r="A77" s="5"/>
    </row>
    <row r="78" spans="1:3" x14ac:dyDescent="0.4">
      <c r="A78" s="5"/>
    </row>
    <row r="79" spans="1:3" ht="19.5" thickBot="1" x14ac:dyDescent="0.45">
      <c r="A79" s="6"/>
    </row>
    <row r="80" spans="1:3" ht="18.75" customHeight="1" x14ac:dyDescent="0.4">
      <c r="A80" s="326" t="s">
        <v>0</v>
      </c>
      <c r="B80" s="7" t="s">
        <v>11</v>
      </c>
    </row>
    <row r="81" spans="1:3" ht="18.75" customHeight="1" thickBot="1" x14ac:dyDescent="0.45">
      <c r="A81" s="327"/>
      <c r="B81" s="2" t="s">
        <v>12</v>
      </c>
    </row>
    <row r="82" spans="1:3" ht="19.5" thickBot="1" x14ac:dyDescent="0.45">
      <c r="A82" s="1" t="s">
        <v>2</v>
      </c>
      <c r="B82" s="3" t="s">
        <v>13</v>
      </c>
    </row>
    <row r="83" spans="1:3" ht="19.5" thickBot="1" x14ac:dyDescent="0.45">
      <c r="A83" s="1" t="s">
        <v>3</v>
      </c>
      <c r="B83" s="3"/>
    </row>
    <row r="84" spans="1:3" ht="19.5" thickBot="1" x14ac:dyDescent="0.45">
      <c r="A84" s="1" t="s">
        <v>4</v>
      </c>
      <c r="B84" s="3"/>
    </row>
    <row r="85" spans="1:3" ht="19.5" thickBot="1" x14ac:dyDescent="0.45">
      <c r="A85" s="1" t="s">
        <v>5</v>
      </c>
      <c r="B85" s="4" t="s">
        <v>14</v>
      </c>
    </row>
    <row r="86" spans="1:3" ht="19.5" thickBot="1" x14ac:dyDescent="0.45">
      <c r="A86" s="1" t="s">
        <v>6</v>
      </c>
      <c r="B86" s="3" t="s">
        <v>15</v>
      </c>
    </row>
    <row r="87" spans="1:3" ht="19.5" thickBot="1" x14ac:dyDescent="0.45">
      <c r="A87" s="331" t="s">
        <v>16</v>
      </c>
      <c r="B87" s="282"/>
      <c r="C87" s="282"/>
    </row>
    <row r="88" spans="1:3" ht="18.75" customHeight="1" x14ac:dyDescent="0.4">
      <c r="A88" s="326" t="s">
        <v>0</v>
      </c>
      <c r="B88" s="7" t="s">
        <v>11</v>
      </c>
    </row>
    <row r="89" spans="1:3" ht="18.75" customHeight="1" thickBot="1" x14ac:dyDescent="0.45">
      <c r="A89" s="327"/>
      <c r="B89" s="2" t="s">
        <v>12</v>
      </c>
    </row>
    <row r="90" spans="1:3" ht="19.5" thickBot="1" x14ac:dyDescent="0.45">
      <c r="A90" s="1" t="s">
        <v>2</v>
      </c>
      <c r="B90" s="3" t="s">
        <v>13</v>
      </c>
    </row>
    <row r="91" spans="1:3" ht="19.5" thickBot="1" x14ac:dyDescent="0.45">
      <c r="A91" s="1" t="s">
        <v>3</v>
      </c>
      <c r="B91" s="3"/>
    </row>
    <row r="92" spans="1:3" ht="19.5" thickBot="1" x14ac:dyDescent="0.45">
      <c r="A92" s="1" t="s">
        <v>4</v>
      </c>
      <c r="B92" s="3"/>
    </row>
    <row r="93" spans="1:3" ht="19.5" thickBot="1" x14ac:dyDescent="0.45">
      <c r="A93" s="1" t="s">
        <v>5</v>
      </c>
      <c r="B93" s="4" t="s">
        <v>14</v>
      </c>
    </row>
    <row r="94" spans="1:3" ht="19.5" thickBot="1" x14ac:dyDescent="0.45">
      <c r="A94" s="1" t="s">
        <v>6</v>
      </c>
      <c r="B94" s="3" t="s">
        <v>15</v>
      </c>
    </row>
    <row r="95" spans="1:3" ht="19.5" thickBot="1" x14ac:dyDescent="0.45">
      <c r="A95" s="5"/>
    </row>
    <row r="96" spans="1:3" ht="18.75" customHeight="1" x14ac:dyDescent="0.4">
      <c r="A96" s="326" t="s">
        <v>0</v>
      </c>
      <c r="B96" s="7" t="s">
        <v>11</v>
      </c>
    </row>
    <row r="97" spans="1:2" ht="18.75" customHeight="1" thickBot="1" x14ac:dyDescent="0.45">
      <c r="A97" s="327"/>
      <c r="B97" s="2" t="s">
        <v>12</v>
      </c>
    </row>
    <row r="98" spans="1:2" ht="19.5" thickBot="1" x14ac:dyDescent="0.45">
      <c r="A98" s="1" t="s">
        <v>2</v>
      </c>
      <c r="B98" s="3" t="s">
        <v>13</v>
      </c>
    </row>
    <row r="99" spans="1:2" ht="19.5" thickBot="1" x14ac:dyDescent="0.45">
      <c r="A99" s="1" t="s">
        <v>3</v>
      </c>
      <c r="B99" s="3"/>
    </row>
    <row r="100" spans="1:2" ht="19.5" thickBot="1" x14ac:dyDescent="0.45">
      <c r="A100" s="1" t="s">
        <v>4</v>
      </c>
      <c r="B100" s="3"/>
    </row>
    <row r="101" spans="1:2" ht="19.5" thickBot="1" x14ac:dyDescent="0.45">
      <c r="A101" s="1" t="s">
        <v>5</v>
      </c>
      <c r="B101" s="4" t="s">
        <v>14</v>
      </c>
    </row>
    <row r="102" spans="1:2" ht="19.5" thickBot="1" x14ac:dyDescent="0.45">
      <c r="A102" s="1" t="s">
        <v>6</v>
      </c>
      <c r="B102" s="3" t="s">
        <v>15</v>
      </c>
    </row>
    <row r="103" spans="1:2" ht="19.5" thickBot="1" x14ac:dyDescent="0.45">
      <c r="A103" s="5"/>
    </row>
    <row r="104" spans="1:2" ht="18.75" customHeight="1" x14ac:dyDescent="0.4">
      <c r="A104" s="326" t="s">
        <v>0</v>
      </c>
      <c r="B104" s="7" t="s">
        <v>11</v>
      </c>
    </row>
    <row r="105" spans="1:2" ht="18.75" customHeight="1" thickBot="1" x14ac:dyDescent="0.45">
      <c r="A105" s="327"/>
      <c r="B105" s="2" t="s">
        <v>12</v>
      </c>
    </row>
    <row r="106" spans="1:2" ht="19.5" thickBot="1" x14ac:dyDescent="0.45">
      <c r="A106" s="1" t="s">
        <v>2</v>
      </c>
      <c r="B106" s="3" t="s">
        <v>13</v>
      </c>
    </row>
    <row r="107" spans="1:2" ht="19.5" thickBot="1" x14ac:dyDescent="0.45">
      <c r="A107" s="1" t="s">
        <v>3</v>
      </c>
      <c r="B107" s="3"/>
    </row>
    <row r="108" spans="1:2" ht="19.5" thickBot="1" x14ac:dyDescent="0.45">
      <c r="A108" s="1" t="s">
        <v>4</v>
      </c>
      <c r="B108" s="3"/>
    </row>
    <row r="109" spans="1:2" ht="19.5" thickBot="1" x14ac:dyDescent="0.45">
      <c r="A109" s="1" t="s">
        <v>5</v>
      </c>
      <c r="B109" s="4" t="s">
        <v>14</v>
      </c>
    </row>
    <row r="110" spans="1:2" ht="19.5" thickBot="1" x14ac:dyDescent="0.45">
      <c r="A110" s="1" t="s">
        <v>6</v>
      </c>
      <c r="B110" s="3" t="s">
        <v>15</v>
      </c>
    </row>
    <row r="111" spans="1:2" ht="19.5" thickBot="1" x14ac:dyDescent="0.45">
      <c r="A111" s="5"/>
    </row>
    <row r="112" spans="1:2" ht="18.75" customHeight="1" x14ac:dyDescent="0.4">
      <c r="A112" s="326" t="s">
        <v>0</v>
      </c>
      <c r="B112" s="7" t="s">
        <v>11</v>
      </c>
    </row>
    <row r="113" spans="1:2" ht="18.75" customHeight="1" thickBot="1" x14ac:dyDescent="0.45">
      <c r="A113" s="327"/>
      <c r="B113" s="2" t="s">
        <v>12</v>
      </c>
    </row>
    <row r="114" spans="1:2" ht="19.5" thickBot="1" x14ac:dyDescent="0.45">
      <c r="A114" s="1" t="s">
        <v>2</v>
      </c>
      <c r="B114" s="3" t="s">
        <v>13</v>
      </c>
    </row>
    <row r="115" spans="1:2" ht="19.5" thickBot="1" x14ac:dyDescent="0.45">
      <c r="A115" s="1" t="s">
        <v>3</v>
      </c>
      <c r="B115" s="3"/>
    </row>
    <row r="116" spans="1:2" ht="19.5" thickBot="1" x14ac:dyDescent="0.45">
      <c r="A116" s="1" t="s">
        <v>4</v>
      </c>
      <c r="B116" s="3"/>
    </row>
    <row r="117" spans="1:2" ht="19.5" thickBot="1" x14ac:dyDescent="0.45">
      <c r="A117" s="1" t="s">
        <v>5</v>
      </c>
      <c r="B117" s="4" t="s">
        <v>14</v>
      </c>
    </row>
    <row r="118" spans="1:2" ht="19.5" thickBot="1" x14ac:dyDescent="0.45">
      <c r="A118" s="1" t="s">
        <v>6</v>
      </c>
      <c r="B118" s="3" t="s">
        <v>15</v>
      </c>
    </row>
    <row r="119" spans="1:2" ht="18.75" customHeight="1" x14ac:dyDescent="0.4">
      <c r="A119" s="326" t="s">
        <v>0</v>
      </c>
      <c r="B119" s="8" t="s">
        <v>11</v>
      </c>
    </row>
    <row r="120" spans="1:2" ht="18.75" customHeight="1" thickBot="1" x14ac:dyDescent="0.45">
      <c r="A120" s="327"/>
      <c r="B120" s="2" t="s">
        <v>12</v>
      </c>
    </row>
    <row r="121" spans="1:2" ht="19.5" thickBot="1" x14ac:dyDescent="0.45">
      <c r="A121" s="1" t="s">
        <v>2</v>
      </c>
      <c r="B121" s="3" t="s">
        <v>13</v>
      </c>
    </row>
    <row r="122" spans="1:2" ht="19.5" thickBot="1" x14ac:dyDescent="0.45">
      <c r="A122" s="1" t="s">
        <v>3</v>
      </c>
      <c r="B122" s="3"/>
    </row>
    <row r="123" spans="1:2" ht="19.5" thickBot="1" x14ac:dyDescent="0.45">
      <c r="A123" s="1" t="s">
        <v>4</v>
      </c>
      <c r="B123" s="3"/>
    </row>
    <row r="124" spans="1:2" ht="19.5" thickBot="1" x14ac:dyDescent="0.45">
      <c r="A124" s="1" t="s">
        <v>5</v>
      </c>
      <c r="B124" s="4" t="s">
        <v>14</v>
      </c>
    </row>
    <row r="125" spans="1:2" ht="19.5" thickBot="1" x14ac:dyDescent="0.45">
      <c r="A125" s="1" t="s">
        <v>6</v>
      </c>
      <c r="B125" s="3" t="s">
        <v>15</v>
      </c>
    </row>
    <row r="126" spans="1:2" ht="19.5" thickBot="1" x14ac:dyDescent="0.45">
      <c r="A126" s="5"/>
    </row>
    <row r="127" spans="1:2" ht="18.75" customHeight="1" x14ac:dyDescent="0.4">
      <c r="A127" s="326" t="s">
        <v>0</v>
      </c>
      <c r="B127" s="7" t="s">
        <v>11</v>
      </c>
    </row>
    <row r="128" spans="1:2" ht="18.75" customHeight="1" thickBot="1" x14ac:dyDescent="0.45">
      <c r="A128" s="327"/>
      <c r="B128" s="2" t="s">
        <v>12</v>
      </c>
    </row>
    <row r="129" spans="1:2" ht="19.5" thickBot="1" x14ac:dyDescent="0.45">
      <c r="A129" s="1" t="s">
        <v>2</v>
      </c>
      <c r="B129" s="3" t="s">
        <v>13</v>
      </c>
    </row>
    <row r="130" spans="1:2" ht="19.5" thickBot="1" x14ac:dyDescent="0.45">
      <c r="A130" s="1" t="s">
        <v>3</v>
      </c>
      <c r="B130" s="3"/>
    </row>
    <row r="131" spans="1:2" ht="19.5" thickBot="1" x14ac:dyDescent="0.45">
      <c r="A131" s="1" t="s">
        <v>4</v>
      </c>
      <c r="B131" s="3"/>
    </row>
    <row r="132" spans="1:2" ht="19.5" thickBot="1" x14ac:dyDescent="0.45">
      <c r="A132" s="1" t="s">
        <v>5</v>
      </c>
      <c r="B132" s="4" t="s">
        <v>14</v>
      </c>
    </row>
    <row r="133" spans="1:2" ht="19.5" thickBot="1" x14ac:dyDescent="0.45">
      <c r="A133" s="1" t="s">
        <v>6</v>
      </c>
      <c r="B133" s="3" t="s">
        <v>15</v>
      </c>
    </row>
    <row r="134" spans="1:2" ht="19.5" thickBot="1" x14ac:dyDescent="0.45">
      <c r="A134" s="5"/>
    </row>
    <row r="135" spans="1:2" ht="18.75" customHeight="1" x14ac:dyDescent="0.4">
      <c r="A135" s="326" t="s">
        <v>0</v>
      </c>
      <c r="B135" s="7" t="s">
        <v>11</v>
      </c>
    </row>
    <row r="136" spans="1:2" ht="18.75" customHeight="1" thickBot="1" x14ac:dyDescent="0.45">
      <c r="A136" s="327"/>
      <c r="B136" s="2" t="s">
        <v>12</v>
      </c>
    </row>
    <row r="137" spans="1:2" ht="19.5" thickBot="1" x14ac:dyDescent="0.45">
      <c r="A137" s="1" t="s">
        <v>2</v>
      </c>
      <c r="B137" s="3" t="s">
        <v>13</v>
      </c>
    </row>
    <row r="138" spans="1:2" ht="19.5" thickBot="1" x14ac:dyDescent="0.45">
      <c r="A138" s="1" t="s">
        <v>3</v>
      </c>
      <c r="B138" s="3"/>
    </row>
    <row r="139" spans="1:2" ht="19.5" thickBot="1" x14ac:dyDescent="0.45">
      <c r="A139" s="1" t="s">
        <v>4</v>
      </c>
      <c r="B139" s="3"/>
    </row>
    <row r="140" spans="1:2" ht="19.5" thickBot="1" x14ac:dyDescent="0.45">
      <c r="A140" s="1" t="s">
        <v>5</v>
      </c>
      <c r="B140" s="4" t="s">
        <v>14</v>
      </c>
    </row>
    <row r="141" spans="1:2" ht="19.5" thickBot="1" x14ac:dyDescent="0.45">
      <c r="A141" s="1" t="s">
        <v>6</v>
      </c>
      <c r="B141" s="3" t="s">
        <v>15</v>
      </c>
    </row>
    <row r="142" spans="1:2" ht="19.5" thickBot="1" x14ac:dyDescent="0.45">
      <c r="A142" s="5"/>
    </row>
    <row r="143" spans="1:2" ht="18.75" customHeight="1" x14ac:dyDescent="0.4">
      <c r="A143" s="326" t="s">
        <v>0</v>
      </c>
      <c r="B143" s="7" t="s">
        <v>11</v>
      </c>
    </row>
    <row r="144" spans="1:2" ht="18.75" customHeight="1" thickBot="1" x14ac:dyDescent="0.45">
      <c r="A144" s="327"/>
      <c r="B144" s="2" t="s">
        <v>12</v>
      </c>
    </row>
    <row r="145" spans="1:3" ht="19.5" thickBot="1" x14ac:dyDescent="0.45">
      <c r="A145" s="1" t="s">
        <v>2</v>
      </c>
      <c r="B145" s="3" t="s">
        <v>13</v>
      </c>
    </row>
    <row r="146" spans="1:3" ht="19.5" thickBot="1" x14ac:dyDescent="0.45">
      <c r="A146" s="1" t="s">
        <v>3</v>
      </c>
      <c r="B146" s="3"/>
    </row>
    <row r="147" spans="1:3" ht="19.5" thickBot="1" x14ac:dyDescent="0.45">
      <c r="A147" s="1" t="s">
        <v>4</v>
      </c>
      <c r="B147" s="3"/>
    </row>
    <row r="148" spans="1:3" ht="19.5" thickBot="1" x14ac:dyDescent="0.45">
      <c r="A148" s="1" t="s">
        <v>5</v>
      </c>
      <c r="B148" s="4" t="s">
        <v>14</v>
      </c>
    </row>
    <row r="149" spans="1:3" ht="19.5" thickBot="1" x14ac:dyDescent="0.45">
      <c r="A149" s="1" t="s">
        <v>6</v>
      </c>
      <c r="B149" s="3" t="s">
        <v>15</v>
      </c>
    </row>
    <row r="150" spans="1:3" x14ac:dyDescent="0.4">
      <c r="A150" s="5"/>
    </row>
    <row r="151" spans="1:3" ht="25.5" customHeight="1" x14ac:dyDescent="0.4">
      <c r="A151" s="329" t="s">
        <v>17</v>
      </c>
      <c r="B151" s="282"/>
      <c r="C151" s="282"/>
    </row>
    <row r="152" spans="1:3" x14ac:dyDescent="0.4">
      <c r="A152" s="5"/>
    </row>
    <row r="153" spans="1:3" x14ac:dyDescent="0.4">
      <c r="A153" s="5"/>
    </row>
    <row r="154" spans="1:3" x14ac:dyDescent="0.4">
      <c r="A154" s="5"/>
    </row>
    <row r="155" spans="1:3" x14ac:dyDescent="0.4">
      <c r="A155" s="325" t="s">
        <v>8</v>
      </c>
      <c r="B155" s="282"/>
      <c r="C155" s="282"/>
    </row>
    <row r="156" spans="1:3" x14ac:dyDescent="0.4">
      <c r="A156" s="325" t="s">
        <v>9</v>
      </c>
      <c r="B156" s="282"/>
      <c r="C156" s="282"/>
    </row>
    <row r="157" spans="1:3" x14ac:dyDescent="0.4">
      <c r="A157" s="325" t="s">
        <v>10</v>
      </c>
      <c r="B157" s="282"/>
      <c r="C157" s="282"/>
    </row>
    <row r="158" spans="1:3" x14ac:dyDescent="0.4">
      <c r="A158" s="5"/>
    </row>
  </sheetData>
  <mergeCells count="40">
    <mergeCell ref="E1:E2"/>
    <mergeCell ref="A1:A2"/>
    <mergeCell ref="B1:B2"/>
    <mergeCell ref="A9:A10"/>
    <mergeCell ref="B9:B10"/>
    <mergeCell ref="E9:E10"/>
    <mergeCell ref="D1:D2"/>
    <mergeCell ref="A17:A18"/>
    <mergeCell ref="B17:B18"/>
    <mergeCell ref="D9:D10"/>
    <mergeCell ref="D17:D18"/>
    <mergeCell ref="E17:E18"/>
    <mergeCell ref="D25:D26"/>
    <mergeCell ref="E25:E26"/>
    <mergeCell ref="A155:C155"/>
    <mergeCell ref="A156:C156"/>
    <mergeCell ref="D34:E35"/>
    <mergeCell ref="D33:E33"/>
    <mergeCell ref="D36:E36"/>
    <mergeCell ref="A119:A120"/>
    <mergeCell ref="A25:A26"/>
    <mergeCell ref="B25:B26"/>
    <mergeCell ref="A33:A34"/>
    <mergeCell ref="B33:B34"/>
    <mergeCell ref="A157:C157"/>
    <mergeCell ref="A127:A128"/>
    <mergeCell ref="A135:A136"/>
    <mergeCell ref="A143:A144"/>
    <mergeCell ref="D37:E37"/>
    <mergeCell ref="A151:C151"/>
    <mergeCell ref="A72:C72"/>
    <mergeCell ref="A73:C73"/>
    <mergeCell ref="A74:C74"/>
    <mergeCell ref="A75:C75"/>
    <mergeCell ref="A87:C87"/>
    <mergeCell ref="A80:A81"/>
    <mergeCell ref="A88:A89"/>
    <mergeCell ref="A96:A97"/>
    <mergeCell ref="A104:A105"/>
    <mergeCell ref="A112:A113"/>
  </mergeCells>
  <phoneticPr fontId="22"/>
  <printOptions horizontalCentered="1"/>
  <pageMargins left="0" right="0" top="0.19685039370078741" bottom="0"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8"/>
  <sheetViews>
    <sheetView topLeftCell="A22" workbookViewId="0">
      <selection activeCell="G17" sqref="G17"/>
    </sheetView>
  </sheetViews>
  <sheetFormatPr defaultRowHeight="18.75" x14ac:dyDescent="0.4"/>
  <cols>
    <col min="1" max="1" width="10.5" bestFit="1" customWidth="1"/>
    <col min="2" max="2" width="32.875" customWidth="1"/>
    <col min="3" max="3" width="6.125" customWidth="1"/>
    <col min="4" max="4" width="10.5" customWidth="1"/>
    <col min="5" max="5" width="32.875" customWidth="1"/>
  </cols>
  <sheetData>
    <row r="1" spans="1:8" ht="21" customHeight="1" x14ac:dyDescent="0.4">
      <c r="A1" s="337" t="s">
        <v>0</v>
      </c>
      <c r="B1" s="341" t="s">
        <v>18</v>
      </c>
      <c r="D1" s="332" t="s">
        <v>0</v>
      </c>
      <c r="E1" s="341" t="s">
        <v>18</v>
      </c>
      <c r="G1" s="339" t="s">
        <v>34</v>
      </c>
      <c r="H1" s="339"/>
    </row>
    <row r="2" spans="1:8" ht="21" customHeight="1" x14ac:dyDescent="0.4">
      <c r="A2" s="337"/>
      <c r="B2" s="341"/>
      <c r="D2" s="332"/>
      <c r="E2" s="341"/>
      <c r="G2" s="339"/>
      <c r="H2" s="339"/>
    </row>
    <row r="3" spans="1:8" x14ac:dyDescent="0.4">
      <c r="A3" s="9" t="s">
        <v>2</v>
      </c>
      <c r="B3" s="9" t="s">
        <v>19</v>
      </c>
      <c r="D3" s="9" t="s">
        <v>2</v>
      </c>
      <c r="E3" s="9" t="s">
        <v>19</v>
      </c>
      <c r="G3" s="339"/>
      <c r="H3" s="339"/>
    </row>
    <row r="4" spans="1:8" x14ac:dyDescent="0.4">
      <c r="A4" s="9" t="s">
        <v>3</v>
      </c>
      <c r="B4" s="9"/>
      <c r="D4" s="9" t="s">
        <v>3</v>
      </c>
      <c r="E4" s="9"/>
    </row>
    <row r="5" spans="1:8" x14ac:dyDescent="0.4">
      <c r="A5" s="9" t="s">
        <v>4</v>
      </c>
      <c r="B5" s="9"/>
      <c r="D5" s="9" t="s">
        <v>4</v>
      </c>
      <c r="E5" s="9"/>
    </row>
    <row r="6" spans="1:8" x14ac:dyDescent="0.4">
      <c r="A6" s="9" t="s">
        <v>39</v>
      </c>
      <c r="B6" s="10" t="s">
        <v>20</v>
      </c>
      <c r="D6" s="9" t="s">
        <v>39</v>
      </c>
      <c r="E6" s="10" t="s">
        <v>20</v>
      </c>
    </row>
    <row r="7" spans="1:8" x14ac:dyDescent="0.4">
      <c r="A7" s="9" t="s">
        <v>6</v>
      </c>
      <c r="B7" s="9" t="s">
        <v>21</v>
      </c>
      <c r="D7" s="9" t="s">
        <v>6</v>
      </c>
      <c r="E7" s="9" t="s">
        <v>21</v>
      </c>
    </row>
    <row r="8" spans="1:8" ht="34.5" customHeight="1" x14ac:dyDescent="0.4">
      <c r="A8" s="5"/>
      <c r="D8" s="5"/>
    </row>
    <row r="9" spans="1:8" ht="21" customHeight="1" x14ac:dyDescent="0.4">
      <c r="A9" s="332" t="s">
        <v>0</v>
      </c>
      <c r="B9" s="341" t="s">
        <v>18</v>
      </c>
      <c r="D9" s="332" t="s">
        <v>0</v>
      </c>
      <c r="E9" s="341" t="s">
        <v>18</v>
      </c>
    </row>
    <row r="10" spans="1:8" ht="21" customHeight="1" x14ac:dyDescent="0.4">
      <c r="A10" s="332"/>
      <c r="B10" s="341"/>
      <c r="D10" s="332"/>
      <c r="E10" s="341"/>
    </row>
    <row r="11" spans="1:8" x14ac:dyDescent="0.4">
      <c r="A11" s="9" t="s">
        <v>2</v>
      </c>
      <c r="B11" s="9" t="s">
        <v>19</v>
      </c>
      <c r="D11" s="9" t="s">
        <v>2</v>
      </c>
      <c r="E11" s="9" t="s">
        <v>19</v>
      </c>
    </row>
    <row r="12" spans="1:8" ht="23.25" customHeight="1" x14ac:dyDescent="0.4">
      <c r="A12" s="9" t="s">
        <v>3</v>
      </c>
      <c r="B12" s="9"/>
      <c r="D12" s="9" t="s">
        <v>3</v>
      </c>
      <c r="E12" s="9"/>
    </row>
    <row r="13" spans="1:8" x14ac:dyDescent="0.4">
      <c r="A13" s="9" t="s">
        <v>4</v>
      </c>
      <c r="B13" s="9"/>
      <c r="D13" s="9" t="s">
        <v>4</v>
      </c>
      <c r="E13" s="9"/>
    </row>
    <row r="14" spans="1:8" x14ac:dyDescent="0.4">
      <c r="A14" s="9" t="s">
        <v>39</v>
      </c>
      <c r="B14" s="10" t="s">
        <v>20</v>
      </c>
      <c r="D14" s="9" t="s">
        <v>39</v>
      </c>
      <c r="E14" s="10" t="s">
        <v>20</v>
      </c>
    </row>
    <row r="15" spans="1:8" x14ac:dyDescent="0.4">
      <c r="A15" s="9" t="s">
        <v>6</v>
      </c>
      <c r="B15" s="9" t="s">
        <v>21</v>
      </c>
      <c r="D15" s="9" t="s">
        <v>6</v>
      </c>
      <c r="E15" s="9" t="s">
        <v>21</v>
      </c>
    </row>
    <row r="16" spans="1:8" ht="34.5" customHeight="1" x14ac:dyDescent="0.4">
      <c r="A16" s="5"/>
      <c r="D16" s="5"/>
    </row>
    <row r="17" spans="1:5" ht="21" customHeight="1" x14ac:dyDescent="0.4">
      <c r="A17" s="337" t="s">
        <v>0</v>
      </c>
      <c r="B17" s="341" t="s">
        <v>18</v>
      </c>
      <c r="D17" s="332" t="s">
        <v>0</v>
      </c>
      <c r="E17" s="341" t="s">
        <v>18</v>
      </c>
    </row>
    <row r="18" spans="1:5" ht="21" customHeight="1" x14ac:dyDescent="0.4">
      <c r="A18" s="337"/>
      <c r="B18" s="341"/>
      <c r="D18" s="332"/>
      <c r="E18" s="341"/>
    </row>
    <row r="19" spans="1:5" x14ac:dyDescent="0.4">
      <c r="A19" s="9" t="s">
        <v>2</v>
      </c>
      <c r="B19" s="9" t="s">
        <v>19</v>
      </c>
      <c r="D19" s="9" t="s">
        <v>2</v>
      </c>
      <c r="E19" s="9" t="s">
        <v>19</v>
      </c>
    </row>
    <row r="20" spans="1:5" ht="23.25" customHeight="1" x14ac:dyDescent="0.4">
      <c r="A20" s="9" t="s">
        <v>3</v>
      </c>
      <c r="B20" s="9"/>
      <c r="D20" s="9" t="s">
        <v>3</v>
      </c>
      <c r="E20" s="9"/>
    </row>
    <row r="21" spans="1:5" x14ac:dyDescent="0.4">
      <c r="A21" s="9" t="s">
        <v>4</v>
      </c>
      <c r="B21" s="9"/>
      <c r="D21" s="9" t="s">
        <v>4</v>
      </c>
      <c r="E21" s="9"/>
    </row>
    <row r="22" spans="1:5" x14ac:dyDescent="0.4">
      <c r="A22" s="9" t="s">
        <v>39</v>
      </c>
      <c r="B22" s="10" t="s">
        <v>20</v>
      </c>
      <c r="D22" s="9" t="s">
        <v>39</v>
      </c>
      <c r="E22" s="10" t="s">
        <v>20</v>
      </c>
    </row>
    <row r="23" spans="1:5" x14ac:dyDescent="0.4">
      <c r="A23" s="9" t="s">
        <v>6</v>
      </c>
      <c r="B23" s="9" t="s">
        <v>21</v>
      </c>
      <c r="D23" s="9" t="s">
        <v>6</v>
      </c>
      <c r="E23" s="9" t="s">
        <v>21</v>
      </c>
    </row>
    <row r="24" spans="1:5" ht="34.5" customHeight="1" x14ac:dyDescent="0.4">
      <c r="A24" s="5"/>
      <c r="D24" s="5"/>
    </row>
    <row r="25" spans="1:5" ht="21" customHeight="1" x14ac:dyDescent="0.4">
      <c r="A25" s="332" t="s">
        <v>0</v>
      </c>
      <c r="B25" s="341" t="s">
        <v>18</v>
      </c>
      <c r="D25" s="332" t="s">
        <v>0</v>
      </c>
      <c r="E25" s="341" t="s">
        <v>18</v>
      </c>
    </row>
    <row r="26" spans="1:5" ht="21" customHeight="1" x14ac:dyDescent="0.4">
      <c r="A26" s="332"/>
      <c r="B26" s="341"/>
      <c r="D26" s="332"/>
      <c r="E26" s="341"/>
    </row>
    <row r="27" spans="1:5" x14ac:dyDescent="0.4">
      <c r="A27" s="9" t="s">
        <v>2</v>
      </c>
      <c r="B27" s="9" t="s">
        <v>19</v>
      </c>
      <c r="D27" s="9" t="s">
        <v>2</v>
      </c>
      <c r="E27" s="9" t="s">
        <v>19</v>
      </c>
    </row>
    <row r="28" spans="1:5" x14ac:dyDescent="0.4">
      <c r="A28" s="9" t="s">
        <v>3</v>
      </c>
      <c r="B28" s="9"/>
      <c r="D28" s="9" t="s">
        <v>3</v>
      </c>
      <c r="E28" s="9"/>
    </row>
    <row r="29" spans="1:5" x14ac:dyDescent="0.4">
      <c r="A29" s="9" t="s">
        <v>4</v>
      </c>
      <c r="B29" s="9"/>
      <c r="D29" s="9" t="s">
        <v>4</v>
      </c>
      <c r="E29" s="9"/>
    </row>
    <row r="30" spans="1:5" x14ac:dyDescent="0.4">
      <c r="A30" s="9" t="s">
        <v>39</v>
      </c>
      <c r="B30" s="10" t="s">
        <v>20</v>
      </c>
      <c r="D30" s="9" t="s">
        <v>39</v>
      </c>
      <c r="E30" s="10" t="s">
        <v>20</v>
      </c>
    </row>
    <row r="31" spans="1:5" x14ac:dyDescent="0.4">
      <c r="A31" s="9" t="s">
        <v>6</v>
      </c>
      <c r="B31" s="9" t="s">
        <v>21</v>
      </c>
      <c r="D31" s="9" t="s">
        <v>6</v>
      </c>
      <c r="E31" s="9" t="s">
        <v>21</v>
      </c>
    </row>
    <row r="32" spans="1:5" ht="34.5" customHeight="1" x14ac:dyDescent="0.4">
      <c r="A32" s="5"/>
    </row>
    <row r="33" spans="1:5" ht="21" customHeight="1" x14ac:dyDescent="0.4">
      <c r="A33" s="330"/>
      <c r="B33" s="338"/>
    </row>
    <row r="34" spans="1:5" ht="21" customHeight="1" x14ac:dyDescent="0.4">
      <c r="A34" s="330"/>
      <c r="B34" s="338"/>
    </row>
    <row r="35" spans="1:5" ht="19.5" customHeight="1" x14ac:dyDescent="0.4">
      <c r="A35" s="222"/>
      <c r="B35" s="222"/>
    </row>
    <row r="36" spans="1:5" ht="19.5" customHeight="1" x14ac:dyDescent="0.4">
      <c r="A36" s="222"/>
      <c r="B36" s="222"/>
      <c r="D36" s="334"/>
      <c r="E36" s="334"/>
    </row>
    <row r="37" spans="1:5" x14ac:dyDescent="0.4">
      <c r="A37" s="222"/>
      <c r="B37" s="222"/>
      <c r="D37" s="334"/>
      <c r="E37" s="334"/>
    </row>
    <row r="38" spans="1:5" x14ac:dyDescent="0.4">
      <c r="A38" s="222"/>
      <c r="B38" s="226"/>
      <c r="D38" s="328"/>
      <c r="E38" s="328"/>
    </row>
    <row r="39" spans="1:5" x14ac:dyDescent="0.4">
      <c r="A39" s="222"/>
      <c r="B39" s="222"/>
      <c r="D39" s="328"/>
      <c r="E39" s="328"/>
    </row>
    <row r="40" spans="1:5" ht="18.75" customHeight="1" x14ac:dyDescent="0.4"/>
    <row r="41" spans="1:5" ht="18.75" customHeight="1" x14ac:dyDescent="0.4"/>
    <row r="48" spans="1:5" ht="18.75" customHeight="1" x14ac:dyDescent="0.4"/>
    <row r="49" ht="18.75" customHeight="1" x14ac:dyDescent="0.4"/>
    <row r="56" ht="18.75" customHeight="1" x14ac:dyDescent="0.4"/>
    <row r="57" ht="18.75" customHeight="1" x14ac:dyDescent="0.4"/>
    <row r="64" ht="18.75" customHeight="1" x14ac:dyDescent="0.4"/>
    <row r="65" spans="1:3" ht="18.75" customHeight="1" x14ac:dyDescent="0.4"/>
    <row r="71" spans="1:3" x14ac:dyDescent="0.4">
      <c r="A71" s="5"/>
    </row>
    <row r="72" spans="1:3" x14ac:dyDescent="0.4">
      <c r="A72" s="330"/>
      <c r="B72" s="282"/>
      <c r="C72" s="282"/>
    </row>
    <row r="73" spans="1:3" x14ac:dyDescent="0.4">
      <c r="A73" s="325"/>
      <c r="B73" s="282"/>
      <c r="C73" s="282"/>
    </row>
    <row r="74" spans="1:3" x14ac:dyDescent="0.4">
      <c r="A74" s="325"/>
      <c r="B74" s="282"/>
      <c r="C74" s="282"/>
    </row>
    <row r="75" spans="1:3" x14ac:dyDescent="0.4">
      <c r="A75" s="325"/>
      <c r="B75" s="282"/>
      <c r="C75" s="282"/>
    </row>
    <row r="76" spans="1:3" x14ac:dyDescent="0.4">
      <c r="A76" s="5"/>
    </row>
    <row r="77" spans="1:3" x14ac:dyDescent="0.4">
      <c r="A77" s="5"/>
    </row>
    <row r="78" spans="1:3" x14ac:dyDescent="0.4">
      <c r="A78" s="5"/>
    </row>
    <row r="79" spans="1:3" x14ac:dyDescent="0.4">
      <c r="A79" s="6"/>
    </row>
    <row r="80" spans="1:3" ht="18.75" customHeight="1" x14ac:dyDescent="0.4">
      <c r="A80" s="340"/>
      <c r="B80" s="227"/>
    </row>
    <row r="81" spans="1:3" ht="18.75" customHeight="1" x14ac:dyDescent="0.4">
      <c r="A81" s="340"/>
      <c r="B81" s="227"/>
    </row>
    <row r="82" spans="1:3" x14ac:dyDescent="0.4">
      <c r="A82" s="225"/>
      <c r="B82" s="225"/>
    </row>
    <row r="83" spans="1:3" x14ac:dyDescent="0.4">
      <c r="A83" s="225"/>
      <c r="B83" s="225"/>
    </row>
    <row r="84" spans="1:3" x14ac:dyDescent="0.4">
      <c r="A84" s="225"/>
      <c r="B84" s="225"/>
    </row>
    <row r="85" spans="1:3" x14ac:dyDescent="0.4">
      <c r="A85" s="225"/>
      <c r="B85" s="228"/>
    </row>
    <row r="86" spans="1:3" x14ac:dyDescent="0.4">
      <c r="A86" s="225"/>
      <c r="B86" s="225"/>
    </row>
    <row r="87" spans="1:3" x14ac:dyDescent="0.4">
      <c r="A87" s="331"/>
      <c r="B87" s="282"/>
      <c r="C87" s="282"/>
    </row>
    <row r="88" spans="1:3" ht="18.75" customHeight="1" x14ac:dyDescent="0.4">
      <c r="A88" s="340"/>
      <c r="B88" s="227"/>
    </row>
    <row r="89" spans="1:3" ht="18.75" customHeight="1" x14ac:dyDescent="0.4">
      <c r="A89" s="340"/>
      <c r="B89" s="227"/>
    </row>
    <row r="90" spans="1:3" x14ac:dyDescent="0.4">
      <c r="A90" s="225"/>
      <c r="B90" s="225"/>
    </row>
    <row r="91" spans="1:3" x14ac:dyDescent="0.4">
      <c r="A91" s="225"/>
      <c r="B91" s="225"/>
    </row>
    <row r="92" spans="1:3" x14ac:dyDescent="0.4">
      <c r="A92" s="225"/>
      <c r="B92" s="225"/>
    </row>
    <row r="93" spans="1:3" x14ac:dyDescent="0.4">
      <c r="A93" s="225"/>
      <c r="B93" s="228"/>
    </row>
    <row r="94" spans="1:3" x14ac:dyDescent="0.4">
      <c r="A94" s="225"/>
      <c r="B94" s="225"/>
    </row>
    <row r="95" spans="1:3" x14ac:dyDescent="0.4">
      <c r="A95" s="5"/>
    </row>
    <row r="96" spans="1:3" ht="18.75" customHeight="1" x14ac:dyDescent="0.4">
      <c r="A96" s="340"/>
      <c r="B96" s="227"/>
    </row>
    <row r="97" spans="1:2" ht="18.75" customHeight="1" x14ac:dyDescent="0.4">
      <c r="A97" s="340"/>
      <c r="B97" s="227"/>
    </row>
    <row r="98" spans="1:2" x14ac:dyDescent="0.4">
      <c r="A98" s="225"/>
      <c r="B98" s="225"/>
    </row>
    <row r="99" spans="1:2" x14ac:dyDescent="0.4">
      <c r="A99" s="225"/>
      <c r="B99" s="225"/>
    </row>
    <row r="100" spans="1:2" x14ac:dyDescent="0.4">
      <c r="A100" s="225"/>
      <c r="B100" s="225"/>
    </row>
    <row r="101" spans="1:2" x14ac:dyDescent="0.4">
      <c r="A101" s="225"/>
      <c r="B101" s="228"/>
    </row>
    <row r="102" spans="1:2" x14ac:dyDescent="0.4">
      <c r="A102" s="225"/>
      <c r="B102" s="225"/>
    </row>
    <row r="103" spans="1:2" x14ac:dyDescent="0.4">
      <c r="A103" s="5"/>
    </row>
    <row r="104" spans="1:2" ht="18.75" customHeight="1" x14ac:dyDescent="0.4">
      <c r="A104" s="340"/>
      <c r="B104" s="227"/>
    </row>
    <row r="105" spans="1:2" ht="18.75" customHeight="1" x14ac:dyDescent="0.4">
      <c r="A105" s="340"/>
      <c r="B105" s="227"/>
    </row>
    <row r="106" spans="1:2" x14ac:dyDescent="0.4">
      <c r="A106" s="225"/>
      <c r="B106" s="225"/>
    </row>
    <row r="107" spans="1:2" x14ac:dyDescent="0.4">
      <c r="A107" s="225"/>
      <c r="B107" s="225"/>
    </row>
    <row r="108" spans="1:2" x14ac:dyDescent="0.4">
      <c r="A108" s="225"/>
      <c r="B108" s="225"/>
    </row>
    <row r="109" spans="1:2" x14ac:dyDescent="0.4">
      <c r="A109" s="225"/>
      <c r="B109" s="228"/>
    </row>
    <row r="110" spans="1:2" x14ac:dyDescent="0.4">
      <c r="A110" s="225"/>
      <c r="B110" s="225"/>
    </row>
    <row r="111" spans="1:2" x14ac:dyDescent="0.4">
      <c r="A111" s="5"/>
    </row>
    <row r="112" spans="1:2" ht="18.75" customHeight="1" x14ac:dyDescent="0.4">
      <c r="A112" s="340"/>
      <c r="B112" s="227"/>
    </row>
    <row r="113" spans="1:2" ht="18.75" customHeight="1" x14ac:dyDescent="0.4">
      <c r="A113" s="340"/>
      <c r="B113" s="227"/>
    </row>
    <row r="114" spans="1:2" x14ac:dyDescent="0.4">
      <c r="A114" s="225"/>
      <c r="B114" s="225"/>
    </row>
    <row r="115" spans="1:2" x14ac:dyDescent="0.4">
      <c r="A115" s="225"/>
      <c r="B115" s="225"/>
    </row>
    <row r="116" spans="1:2" x14ac:dyDescent="0.4">
      <c r="A116" s="225"/>
      <c r="B116" s="225"/>
    </row>
    <row r="117" spans="1:2" x14ac:dyDescent="0.4">
      <c r="A117" s="225"/>
      <c r="B117" s="228"/>
    </row>
    <row r="118" spans="1:2" x14ac:dyDescent="0.4">
      <c r="A118" s="225"/>
      <c r="B118" s="225"/>
    </row>
    <row r="119" spans="1:2" ht="18.75" customHeight="1" x14ac:dyDescent="0.4">
      <c r="A119" s="340"/>
      <c r="B119" s="227"/>
    </row>
    <row r="120" spans="1:2" ht="18.75" customHeight="1" x14ac:dyDescent="0.4">
      <c r="A120" s="340"/>
      <c r="B120" s="227"/>
    </row>
    <row r="121" spans="1:2" x14ac:dyDescent="0.4">
      <c r="A121" s="225"/>
      <c r="B121" s="225"/>
    </row>
    <row r="122" spans="1:2" x14ac:dyDescent="0.4">
      <c r="A122" s="225"/>
      <c r="B122" s="225"/>
    </row>
    <row r="123" spans="1:2" x14ac:dyDescent="0.4">
      <c r="A123" s="225"/>
      <c r="B123" s="225"/>
    </row>
    <row r="124" spans="1:2" x14ac:dyDescent="0.4">
      <c r="A124" s="225"/>
      <c r="B124" s="228"/>
    </row>
    <row r="125" spans="1:2" x14ac:dyDescent="0.4">
      <c r="A125" s="225"/>
      <c r="B125" s="225"/>
    </row>
    <row r="126" spans="1:2" x14ac:dyDescent="0.4">
      <c r="A126" s="5"/>
    </row>
    <row r="127" spans="1:2" ht="18.75" customHeight="1" x14ac:dyDescent="0.4">
      <c r="A127" s="340"/>
      <c r="B127" s="227"/>
    </row>
    <row r="128" spans="1:2" ht="18.75" customHeight="1" x14ac:dyDescent="0.4">
      <c r="A128" s="340"/>
      <c r="B128" s="227"/>
    </row>
    <row r="129" spans="1:2" x14ac:dyDescent="0.4">
      <c r="A129" s="225"/>
      <c r="B129" s="225"/>
    </row>
    <row r="130" spans="1:2" x14ac:dyDescent="0.4">
      <c r="A130" s="225"/>
      <c r="B130" s="225"/>
    </row>
    <row r="131" spans="1:2" x14ac:dyDescent="0.4">
      <c r="A131" s="225"/>
      <c r="B131" s="225"/>
    </row>
    <row r="132" spans="1:2" x14ac:dyDescent="0.4">
      <c r="A132" s="225"/>
      <c r="B132" s="228"/>
    </row>
    <row r="133" spans="1:2" x14ac:dyDescent="0.4">
      <c r="A133" s="225"/>
      <c r="B133" s="225"/>
    </row>
    <row r="134" spans="1:2" x14ac:dyDescent="0.4">
      <c r="A134" s="5"/>
    </row>
    <row r="135" spans="1:2" ht="18.75" customHeight="1" x14ac:dyDescent="0.4">
      <c r="A135" s="340"/>
      <c r="B135" s="227"/>
    </row>
    <row r="136" spans="1:2" ht="18.75" customHeight="1" x14ac:dyDescent="0.4">
      <c r="A136" s="340"/>
      <c r="B136" s="227"/>
    </row>
    <row r="137" spans="1:2" x14ac:dyDescent="0.4">
      <c r="A137" s="225"/>
      <c r="B137" s="225"/>
    </row>
    <row r="138" spans="1:2" x14ac:dyDescent="0.4">
      <c r="A138" s="225"/>
      <c r="B138" s="225"/>
    </row>
    <row r="139" spans="1:2" x14ac:dyDescent="0.4">
      <c r="A139" s="225"/>
      <c r="B139" s="225"/>
    </row>
    <row r="140" spans="1:2" x14ac:dyDescent="0.4">
      <c r="A140" s="225"/>
      <c r="B140" s="228"/>
    </row>
    <row r="141" spans="1:2" x14ac:dyDescent="0.4">
      <c r="A141" s="225"/>
      <c r="B141" s="225"/>
    </row>
    <row r="142" spans="1:2" x14ac:dyDescent="0.4">
      <c r="A142" s="5"/>
    </row>
    <row r="143" spans="1:2" ht="18.75" customHeight="1" x14ac:dyDescent="0.4">
      <c r="A143" s="340"/>
      <c r="B143" s="227"/>
    </row>
    <row r="144" spans="1:2" ht="18.75" customHeight="1" x14ac:dyDescent="0.4">
      <c r="A144" s="340"/>
      <c r="B144" s="227"/>
    </row>
    <row r="145" spans="1:3" x14ac:dyDescent="0.4">
      <c r="A145" s="225"/>
      <c r="B145" s="225"/>
    </row>
    <row r="146" spans="1:3" x14ac:dyDescent="0.4">
      <c r="A146" s="225"/>
      <c r="B146" s="225"/>
    </row>
    <row r="147" spans="1:3" x14ac:dyDescent="0.4">
      <c r="A147" s="225"/>
      <c r="B147" s="225"/>
    </row>
    <row r="148" spans="1:3" x14ac:dyDescent="0.4">
      <c r="A148" s="225"/>
      <c r="B148" s="228"/>
    </row>
    <row r="149" spans="1:3" x14ac:dyDescent="0.4">
      <c r="A149" s="225"/>
      <c r="B149" s="225"/>
    </row>
    <row r="150" spans="1:3" x14ac:dyDescent="0.4">
      <c r="A150" s="5"/>
    </row>
    <row r="151" spans="1:3" ht="25.5" customHeight="1" x14ac:dyDescent="0.4">
      <c r="A151" s="329"/>
      <c r="B151" s="282"/>
      <c r="C151" s="282"/>
    </row>
    <row r="152" spans="1:3" x14ac:dyDescent="0.4">
      <c r="A152" s="5"/>
    </row>
    <row r="153" spans="1:3" x14ac:dyDescent="0.4">
      <c r="A153" s="5"/>
    </row>
    <row r="154" spans="1:3" x14ac:dyDescent="0.4">
      <c r="A154" s="5"/>
    </row>
    <row r="155" spans="1:3" x14ac:dyDescent="0.4">
      <c r="A155" s="325"/>
      <c r="B155" s="282"/>
      <c r="C155" s="282"/>
    </row>
    <row r="156" spans="1:3" x14ac:dyDescent="0.4">
      <c r="A156" s="325"/>
      <c r="B156" s="282"/>
      <c r="C156" s="282"/>
    </row>
    <row r="157" spans="1:3" x14ac:dyDescent="0.4">
      <c r="A157" s="325"/>
      <c r="B157" s="282"/>
      <c r="C157" s="282"/>
    </row>
    <row r="158" spans="1:3" x14ac:dyDescent="0.4">
      <c r="A158" s="5"/>
    </row>
  </sheetData>
  <mergeCells count="40">
    <mergeCell ref="A1:A2"/>
    <mergeCell ref="B1:B2"/>
    <mergeCell ref="D1:D2"/>
    <mergeCell ref="E1:E2"/>
    <mergeCell ref="A9:A10"/>
    <mergeCell ref="B9:B10"/>
    <mergeCell ref="D9:D10"/>
    <mergeCell ref="E9:E10"/>
    <mergeCell ref="A17:A18"/>
    <mergeCell ref="B17:B18"/>
    <mergeCell ref="D17:D18"/>
    <mergeCell ref="E17:E18"/>
    <mergeCell ref="A25:A26"/>
    <mergeCell ref="B25:B26"/>
    <mergeCell ref="D25:D26"/>
    <mergeCell ref="E25:E26"/>
    <mergeCell ref="A157:C157"/>
    <mergeCell ref="A88:A89"/>
    <mergeCell ref="A96:A97"/>
    <mergeCell ref="A104:A105"/>
    <mergeCell ref="A112:A113"/>
    <mergeCell ref="A119:A120"/>
    <mergeCell ref="A127:A128"/>
    <mergeCell ref="A143:A144"/>
    <mergeCell ref="A33:A34"/>
    <mergeCell ref="B33:B34"/>
    <mergeCell ref="G1:H3"/>
    <mergeCell ref="A155:C155"/>
    <mergeCell ref="A156:C156"/>
    <mergeCell ref="A151:C151"/>
    <mergeCell ref="A72:C72"/>
    <mergeCell ref="A73:C73"/>
    <mergeCell ref="A74:C74"/>
    <mergeCell ref="A75:C75"/>
    <mergeCell ref="A80:A81"/>
    <mergeCell ref="A87:C87"/>
    <mergeCell ref="D36:E37"/>
    <mergeCell ref="D38:E38"/>
    <mergeCell ref="D39:E39"/>
    <mergeCell ref="A135:A136"/>
  </mergeCells>
  <phoneticPr fontId="22"/>
  <printOptions horizontalCentered="1"/>
  <pageMargins left="0" right="0" top="0.19685039370078741" bottom="0"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C488-40FB-4EBB-BF85-7F3AC5DD4D01}">
  <sheetPr>
    <pageSetUpPr fitToPage="1"/>
  </sheetPr>
  <dimension ref="A1:BB70"/>
  <sheetViews>
    <sheetView zoomScale="178" zoomScaleNormal="178" workbookViewId="0">
      <selection activeCell="L4" sqref="L4"/>
    </sheetView>
  </sheetViews>
  <sheetFormatPr defaultRowHeight="9.75" x14ac:dyDescent="0.4"/>
  <cols>
    <col min="1" max="1" width="2.875" style="13" customWidth="1"/>
    <col min="2" max="2" width="6.75" style="13" customWidth="1"/>
    <col min="3" max="3" width="18.625" style="13" customWidth="1"/>
    <col min="4" max="4" width="8.625" style="13" customWidth="1"/>
    <col min="5" max="5" width="9.125" style="13" customWidth="1"/>
    <col min="6" max="6" width="2.625" style="13" customWidth="1"/>
    <col min="7" max="8" width="2.75" style="13" customWidth="1"/>
    <col min="9" max="10" width="2.625" style="13" customWidth="1"/>
    <col min="11" max="54" width="1.875" style="13" customWidth="1"/>
    <col min="55" max="16384" width="9" style="13"/>
  </cols>
  <sheetData>
    <row r="1" spans="1:54" ht="21" customHeight="1" x14ac:dyDescent="0.4">
      <c r="A1" s="21" t="s">
        <v>88</v>
      </c>
      <c r="B1" s="12"/>
      <c r="C1" s="12"/>
      <c r="D1" s="12"/>
      <c r="E1" s="127" t="s">
        <v>201</v>
      </c>
    </row>
    <row r="2" spans="1:54" ht="19.5" customHeight="1" x14ac:dyDescent="0.4">
      <c r="A2" s="12"/>
      <c r="B2" s="23" t="s">
        <v>89</v>
      </c>
      <c r="C2" s="12"/>
      <c r="D2" s="12"/>
      <c r="E2" s="12"/>
    </row>
    <row r="3" spans="1:54" x14ac:dyDescent="0.4">
      <c r="A3" s="12"/>
      <c r="B3" s="12"/>
      <c r="C3" s="12"/>
      <c r="D3" s="12"/>
      <c r="E3" s="12"/>
    </row>
    <row r="4" spans="1:54" ht="12" x14ac:dyDescent="0.4">
      <c r="A4" s="37" t="s">
        <v>174</v>
      </c>
      <c r="B4" s="12"/>
      <c r="C4" s="12"/>
      <c r="D4" s="137" t="str">
        <f>IF(OR(AC67&gt;14,AD67&gt;4,AE67&gt;4,AF67&gt;1),"★種別ごとの人数が最大列数を超過！　要調整！！","")</f>
        <v/>
      </c>
      <c r="T4" s="171" t="s">
        <v>90</v>
      </c>
      <c r="U4" s="169"/>
      <c r="V4" s="169"/>
      <c r="W4" s="169"/>
      <c r="X4" s="169"/>
      <c r="Y4" s="169"/>
      <c r="Z4" s="169"/>
      <c r="AA4" s="169"/>
      <c r="AB4" s="169"/>
      <c r="AC4" s="169"/>
      <c r="AD4" s="169"/>
      <c r="AE4" s="170"/>
      <c r="AF4" s="171" t="s">
        <v>203</v>
      </c>
      <c r="AG4" s="169"/>
      <c r="AH4" s="169"/>
      <c r="AI4" s="169"/>
      <c r="AJ4" s="169"/>
      <c r="AK4" s="169"/>
      <c r="AL4" s="169"/>
      <c r="AM4" s="169"/>
      <c r="AN4" s="169"/>
      <c r="AO4" s="169"/>
      <c r="AP4" s="169"/>
      <c r="AQ4" s="169"/>
      <c r="AR4" s="169"/>
      <c r="AS4" s="170"/>
      <c r="AT4" s="171" t="s">
        <v>204</v>
      </c>
      <c r="AU4" s="169"/>
      <c r="AV4" s="169"/>
      <c r="AW4" s="170"/>
      <c r="AX4" s="171" t="s">
        <v>205</v>
      </c>
      <c r="AY4" s="169"/>
      <c r="AZ4" s="169"/>
      <c r="BA4" s="170"/>
      <c r="BB4" s="164" t="s">
        <v>163</v>
      </c>
    </row>
    <row r="5" spans="1:54" ht="10.5" x14ac:dyDescent="0.4">
      <c r="A5" s="139" t="s">
        <v>171</v>
      </c>
      <c r="B5" s="128"/>
      <c r="C5" s="128"/>
      <c r="D5" s="128"/>
      <c r="E5" s="135"/>
      <c r="F5" s="128"/>
      <c r="G5" s="128"/>
      <c r="H5" s="128"/>
      <c r="I5" s="128"/>
      <c r="J5" s="128"/>
      <c r="K5" s="128"/>
      <c r="L5" s="128"/>
      <c r="M5" s="128"/>
      <c r="N5" s="128"/>
      <c r="O5" s="128"/>
      <c r="P5" s="128"/>
      <c r="Q5" s="128"/>
      <c r="R5" s="128"/>
      <c r="S5" s="128"/>
      <c r="T5" s="173">
        <v>1</v>
      </c>
      <c r="U5" s="174">
        <v>2</v>
      </c>
      <c r="V5" s="174">
        <v>3</v>
      </c>
      <c r="W5" s="174">
        <v>4</v>
      </c>
      <c r="X5" s="174">
        <v>5</v>
      </c>
      <c r="Y5" s="174">
        <v>6</v>
      </c>
      <c r="Z5" s="174">
        <v>7</v>
      </c>
      <c r="AA5" s="174">
        <v>8</v>
      </c>
      <c r="AB5" s="174">
        <v>9</v>
      </c>
      <c r="AC5" s="174">
        <v>10</v>
      </c>
      <c r="AD5" s="174">
        <v>11</v>
      </c>
      <c r="AE5" s="175">
        <v>12</v>
      </c>
      <c r="AF5" s="187">
        <v>1</v>
      </c>
      <c r="AG5" s="188">
        <v>2</v>
      </c>
      <c r="AH5" s="188">
        <v>3</v>
      </c>
      <c r="AI5" s="188">
        <v>4</v>
      </c>
      <c r="AJ5" s="188">
        <v>5</v>
      </c>
      <c r="AK5" s="188">
        <v>6</v>
      </c>
      <c r="AL5" s="188">
        <v>7</v>
      </c>
      <c r="AM5" s="188">
        <v>8</v>
      </c>
      <c r="AN5" s="188">
        <v>9</v>
      </c>
      <c r="AO5" s="188">
        <v>10</v>
      </c>
      <c r="AP5" s="188">
        <v>11</v>
      </c>
      <c r="AQ5" s="188">
        <v>12</v>
      </c>
      <c r="AR5" s="188">
        <v>13</v>
      </c>
      <c r="AS5" s="188">
        <v>14</v>
      </c>
      <c r="AT5" s="181">
        <v>1</v>
      </c>
      <c r="AU5" s="177">
        <v>2</v>
      </c>
      <c r="AV5" s="177">
        <v>3</v>
      </c>
      <c r="AW5" s="182">
        <v>4</v>
      </c>
      <c r="AX5" s="179">
        <v>1</v>
      </c>
      <c r="AY5" s="176">
        <v>2</v>
      </c>
      <c r="AZ5" s="176">
        <v>3</v>
      </c>
      <c r="BA5" s="180">
        <v>4</v>
      </c>
      <c r="BB5" s="178">
        <v>1</v>
      </c>
    </row>
    <row r="6" spans="1:54" s="19" customFormat="1" ht="15" customHeight="1" thickBot="1" x14ac:dyDescent="0.45">
      <c r="A6" s="155" t="s">
        <v>61</v>
      </c>
      <c r="B6" s="133" t="s">
        <v>64</v>
      </c>
      <c r="C6" s="133" t="s">
        <v>63</v>
      </c>
      <c r="D6" s="133" t="s">
        <v>143</v>
      </c>
      <c r="E6" s="133" t="s">
        <v>65</v>
      </c>
      <c r="F6" s="156" t="s">
        <v>145</v>
      </c>
      <c r="G6" s="133" t="s">
        <v>114</v>
      </c>
      <c r="H6" s="157" t="s">
        <v>146</v>
      </c>
      <c r="I6" s="133" t="s">
        <v>113</v>
      </c>
      <c r="J6" s="133" t="s">
        <v>144</v>
      </c>
      <c r="K6" s="133" t="s">
        <v>147</v>
      </c>
      <c r="L6" s="156" t="s">
        <v>148</v>
      </c>
      <c r="M6" s="133" t="s">
        <v>199</v>
      </c>
      <c r="N6" s="156" t="s">
        <v>149</v>
      </c>
      <c r="O6" s="156" t="s">
        <v>222</v>
      </c>
      <c r="P6" s="157" t="s">
        <v>151</v>
      </c>
      <c r="Q6" s="157" t="s">
        <v>152</v>
      </c>
      <c r="R6" s="158" t="s">
        <v>150</v>
      </c>
      <c r="S6" s="157" t="s">
        <v>153</v>
      </c>
      <c r="T6" s="133" t="s">
        <v>115</v>
      </c>
      <c r="U6" s="133" t="s">
        <v>116</v>
      </c>
      <c r="V6" s="133" t="s">
        <v>117</v>
      </c>
      <c r="W6" s="133" t="s">
        <v>118</v>
      </c>
      <c r="X6" s="133" t="s">
        <v>119</v>
      </c>
      <c r="Y6" s="133" t="s">
        <v>120</v>
      </c>
      <c r="Z6" s="133" t="s">
        <v>121</v>
      </c>
      <c r="AA6" s="133" t="s">
        <v>122</v>
      </c>
      <c r="AB6" s="133" t="s">
        <v>124</v>
      </c>
      <c r="AC6" s="133" t="s">
        <v>125</v>
      </c>
      <c r="AD6" s="133" t="s">
        <v>126</v>
      </c>
      <c r="AE6" s="133" t="s">
        <v>127</v>
      </c>
      <c r="AF6" s="133" t="s">
        <v>180</v>
      </c>
      <c r="AG6" s="133" t="s">
        <v>181</v>
      </c>
      <c r="AH6" s="133" t="s">
        <v>182</v>
      </c>
      <c r="AI6" s="133" t="s">
        <v>183</v>
      </c>
      <c r="AJ6" s="133" t="s">
        <v>184</v>
      </c>
      <c r="AK6" s="133" t="s">
        <v>185</v>
      </c>
      <c r="AL6" s="133" t="s">
        <v>186</v>
      </c>
      <c r="AM6" s="133" t="s">
        <v>187</v>
      </c>
      <c r="AN6" s="133" t="s">
        <v>188</v>
      </c>
      <c r="AO6" s="133" t="s">
        <v>189</v>
      </c>
      <c r="AP6" s="133" t="s">
        <v>190</v>
      </c>
      <c r="AQ6" s="133" t="s">
        <v>191</v>
      </c>
      <c r="AR6" s="133" t="s">
        <v>192</v>
      </c>
      <c r="AS6" s="133" t="s">
        <v>193</v>
      </c>
      <c r="AT6" s="133" t="s">
        <v>166</v>
      </c>
      <c r="AU6" s="133" t="s">
        <v>167</v>
      </c>
      <c r="AV6" s="133" t="s">
        <v>168</v>
      </c>
      <c r="AW6" s="133" t="s">
        <v>169</v>
      </c>
      <c r="AX6" s="133" t="s">
        <v>194</v>
      </c>
      <c r="AY6" s="133" t="s">
        <v>195</v>
      </c>
      <c r="AZ6" s="133" t="s">
        <v>196</v>
      </c>
      <c r="BA6" s="133" t="s">
        <v>197</v>
      </c>
      <c r="BB6" s="133" t="s">
        <v>170</v>
      </c>
    </row>
    <row r="7" spans="1:54" s="19" customFormat="1" ht="21" customHeight="1" thickTop="1" x14ac:dyDescent="0.4">
      <c r="A7" s="151"/>
      <c r="B7" s="150" t="str">
        <f>IF(申請書等送付状!B10="","",申請書等送付状!B10)</f>
        <v/>
      </c>
      <c r="C7" s="151" t="str">
        <f>IF(申請書等送付状!D15="","",申請書等送付状!D15)</f>
        <v/>
      </c>
      <c r="D7" s="151" t="str">
        <f>IF(申請書等送付状!D16="","",申請書等送付状!D16)</f>
        <v/>
      </c>
      <c r="E7" s="151" t="str">
        <f>IF(申請書等送付状!J16="","",申請書等送付状!J16)</f>
        <v/>
      </c>
      <c r="F7" s="152" t="str">
        <f>IF(申請書等送付状!D17="","",申請書等送付状!D17)</f>
        <v/>
      </c>
      <c r="G7" s="150" t="str">
        <f>IF(申請書等送付状!D18="","",申請書等送付状!D18)</f>
        <v/>
      </c>
      <c r="H7" s="150"/>
      <c r="I7" s="152">
        <f>申請書等送付状!C41</f>
        <v>0</v>
      </c>
      <c r="J7" s="152">
        <f>申請書等送付状!D48</f>
        <v>0</v>
      </c>
      <c r="K7" s="152">
        <f>IF(申請書等送付状!D44="","",申請書等送付状!D44)</f>
        <v>0</v>
      </c>
      <c r="L7" s="153">
        <f>IF(申請書等送付状!D45="","",申請書等送付状!D45)</f>
        <v>0</v>
      </c>
      <c r="M7" s="153">
        <f>IF(申請書等送付状!D46="","",申請書等送付状!D46)</f>
        <v>0</v>
      </c>
      <c r="N7" s="153" t="str">
        <f>IF(申請書等送付状!D47="","",申請書等送付状!D47)</f>
        <v/>
      </c>
      <c r="O7" s="153">
        <f>IF(申請書等送付状!D50="","",申請書等送付状!D50)</f>
        <v>0</v>
      </c>
      <c r="P7" s="153"/>
      <c r="Q7" s="159"/>
      <c r="R7" s="154">
        <f ca="1">申請書等送付状!J50</f>
        <v>0</v>
      </c>
      <c r="S7" s="150"/>
      <c r="T7" s="189" t="str">
        <f>IF(申請書等送付状!$B24="","",申請書等送付状!$B24)</f>
        <v/>
      </c>
      <c r="U7" s="189" t="str">
        <f>IF(申請書等送付状!$B25="","",申請書等送付状!$B25)</f>
        <v/>
      </c>
      <c r="V7" s="189" t="str">
        <f>IF(申請書等送付状!$B26="","",申請書等送付状!$B26)</f>
        <v/>
      </c>
      <c r="W7" s="189" t="str">
        <f>IF(申請書等送付状!$B27="","",申請書等送付状!$B27)</f>
        <v/>
      </c>
      <c r="X7" s="189" t="str">
        <f>IF(申請書等送付状!$B28="","",申請書等送付状!$B28)</f>
        <v/>
      </c>
      <c r="Y7" s="189" t="str">
        <f>IF(申請書等送付状!$B29="","",申請書等送付状!$B29)</f>
        <v/>
      </c>
      <c r="Z7" s="189" t="str">
        <f>IF(申請書等送付状!$B30="","",申請書等送付状!$B30)</f>
        <v/>
      </c>
      <c r="AA7" s="189" t="str">
        <f>IF(申請書等送付状!$B31="","",申請書等送付状!$B31)</f>
        <v/>
      </c>
      <c r="AB7" s="189" t="str">
        <f>IF(申請書等送付状!$B32="","",申請書等送付状!$B32)</f>
        <v/>
      </c>
      <c r="AC7" s="189" t="str">
        <f>IF(申請書等送付状!$B33="","",申請書等送付状!$B33)</f>
        <v/>
      </c>
      <c r="AD7" s="189" t="str">
        <f>IF(申請書等送付状!$B34="","",申請書等送付状!$B34)</f>
        <v/>
      </c>
      <c r="AE7" s="189" t="str">
        <f>IF(申請書等送付状!$B35="","",申請書等送付状!$B35)</f>
        <v/>
      </c>
      <c r="AF7" s="186" t="str">
        <f>$AI52</f>
        <v/>
      </c>
      <c r="AG7" s="186" t="str">
        <f>$AI53</f>
        <v/>
      </c>
      <c r="AH7" s="186" t="str">
        <f>$AI54</f>
        <v/>
      </c>
      <c r="AI7" s="186" t="str">
        <f>$AI55</f>
        <v/>
      </c>
      <c r="AJ7" s="186" t="str">
        <f>$AI56</f>
        <v/>
      </c>
      <c r="AK7" s="186" t="str">
        <f>$AI57</f>
        <v/>
      </c>
      <c r="AL7" s="186" t="str">
        <f>$AI58</f>
        <v/>
      </c>
      <c r="AM7" s="186" t="str">
        <f>$AI59</f>
        <v/>
      </c>
      <c r="AN7" s="186" t="str">
        <f>$AI60</f>
        <v/>
      </c>
      <c r="AO7" s="186" t="str">
        <f>$AI61</f>
        <v/>
      </c>
      <c r="AP7" s="186" t="str">
        <f>$AI62</f>
        <v/>
      </c>
      <c r="AQ7" s="186" t="str">
        <f>$AI63</f>
        <v/>
      </c>
      <c r="AR7" s="186" t="str">
        <f>$AI64</f>
        <v/>
      </c>
      <c r="AS7" s="186" t="str">
        <f>$AI65</f>
        <v/>
      </c>
      <c r="AT7" s="184" t="str">
        <f>$AL52</f>
        <v/>
      </c>
      <c r="AU7" s="184" t="str">
        <f>$AL53</f>
        <v/>
      </c>
      <c r="AV7" s="184" t="str">
        <f>$AL54</f>
        <v/>
      </c>
      <c r="AW7" s="184" t="str">
        <f>$AL55</f>
        <v/>
      </c>
      <c r="AX7" s="185" t="str">
        <f>$AO52</f>
        <v/>
      </c>
      <c r="AY7" s="185" t="str">
        <f>$AO53</f>
        <v/>
      </c>
      <c r="AZ7" s="185" t="str">
        <f>$AO54</f>
        <v/>
      </c>
      <c r="BA7" s="185" t="str">
        <f>$AO55</f>
        <v/>
      </c>
      <c r="BB7" s="183" t="str">
        <f>$AR52</f>
        <v/>
      </c>
    </row>
    <row r="8" spans="1:54" ht="10.5" customHeight="1" x14ac:dyDescent="0.4">
      <c r="A8" s="128"/>
      <c r="B8" s="128"/>
      <c r="C8" s="128"/>
      <c r="D8" s="128"/>
      <c r="E8" s="128"/>
      <c r="F8" s="128"/>
      <c r="G8" s="138"/>
      <c r="H8" s="128"/>
      <c r="I8" s="128"/>
      <c r="J8" s="128"/>
      <c r="K8" s="128"/>
      <c r="L8" s="128"/>
      <c r="M8" s="128"/>
      <c r="N8" s="128"/>
      <c r="O8" s="128"/>
      <c r="P8" s="128"/>
      <c r="Q8" s="128"/>
      <c r="R8" s="134"/>
      <c r="S8" s="33"/>
      <c r="T8" s="33"/>
      <c r="U8" s="33"/>
      <c r="V8" s="33"/>
      <c r="W8" s="33"/>
      <c r="X8" s="33"/>
      <c r="Y8" s="103"/>
      <c r="Z8" s="33"/>
      <c r="AA8" s="33"/>
      <c r="AB8" s="33"/>
      <c r="AC8" s="33"/>
      <c r="AD8" s="33"/>
      <c r="AE8" s="33"/>
      <c r="AF8" s="33"/>
      <c r="AG8" s="33"/>
      <c r="AH8" s="33"/>
      <c r="AI8" s="128"/>
      <c r="AJ8" s="128"/>
      <c r="AK8" s="128"/>
      <c r="AL8" s="128"/>
      <c r="AM8" s="128"/>
      <c r="AN8" s="128"/>
      <c r="AO8" s="128"/>
    </row>
    <row r="9" spans="1:54" ht="10.5" customHeight="1" x14ac:dyDescent="0.4">
      <c r="A9" s="128"/>
      <c r="B9" s="128"/>
      <c r="C9" s="128"/>
      <c r="D9" s="128"/>
      <c r="E9" s="128"/>
      <c r="F9" s="128"/>
      <c r="G9" s="138"/>
      <c r="H9" s="128"/>
      <c r="I9" s="172" t="str">
        <f>IF(OR(COUNTA(申請書等送付状!B24:F35)&lt;&gt;申請書等送付状!C41,COUNTA(申請書等送付状!H24:K38)&lt;&gt;申請書等送付状!D48),"＊＊転記注意！（記載欄の想定最大人数を超過あり）","")</f>
        <v/>
      </c>
      <c r="J9" s="128"/>
      <c r="K9" s="128"/>
      <c r="L9" s="128"/>
      <c r="M9" s="128"/>
      <c r="N9" s="128"/>
      <c r="O9" s="128"/>
      <c r="P9" s="128"/>
      <c r="Q9" s="128"/>
      <c r="R9" s="134"/>
      <c r="S9" s="33"/>
      <c r="T9" s="33"/>
      <c r="U9" s="33"/>
      <c r="V9" s="33"/>
      <c r="W9" s="33"/>
      <c r="X9" s="33"/>
      <c r="Y9" s="103"/>
      <c r="Z9" s="33"/>
      <c r="AA9" s="33"/>
      <c r="AB9" s="33"/>
      <c r="AC9" s="33"/>
      <c r="AD9" s="33"/>
      <c r="AE9" s="172" t="str">
        <f>IF(OR(AI66&lt;&gt;"",AL56&lt;&gt;"",AO56&lt;&gt;"",AR53&lt;&gt;""),"＊＊転記注意！（更新者に区分ごとの想定最大人数を超過あり）","")</f>
        <v/>
      </c>
      <c r="AF9" s="33"/>
      <c r="AG9" s="33"/>
      <c r="AH9" s="33"/>
      <c r="AI9" s="128"/>
      <c r="AJ9" s="128"/>
      <c r="AK9" s="128"/>
      <c r="AL9" s="128"/>
      <c r="AM9" s="128"/>
      <c r="AN9" s="128"/>
      <c r="AO9" s="128"/>
    </row>
    <row r="10" spans="1:54" ht="10.5" customHeight="1" x14ac:dyDescent="0.4">
      <c r="A10" s="139" t="s">
        <v>173</v>
      </c>
      <c r="Y10" s="103"/>
      <c r="Z10" s="33"/>
      <c r="AA10" s="33"/>
      <c r="AB10" s="33"/>
      <c r="AC10" s="33"/>
      <c r="AD10" s="33"/>
      <c r="AE10" s="168"/>
      <c r="AF10" s="33"/>
      <c r="AG10" s="33"/>
      <c r="AH10" s="33"/>
      <c r="AI10" s="128"/>
      <c r="AJ10" s="128"/>
      <c r="AK10" s="128"/>
      <c r="AL10" s="128"/>
      <c r="AM10" s="128"/>
      <c r="AN10" s="128"/>
      <c r="AO10" s="128"/>
    </row>
    <row r="11" spans="1:54" ht="10.5" customHeight="1" thickBot="1" x14ac:dyDescent="0.45">
      <c r="A11" s="14" t="s">
        <v>61</v>
      </c>
      <c r="B11" s="15" t="s">
        <v>62</v>
      </c>
      <c r="C11" s="15" t="s">
        <v>63</v>
      </c>
      <c r="D11" s="15" t="s">
        <v>64</v>
      </c>
      <c r="E11" s="15" t="s">
        <v>65</v>
      </c>
      <c r="F11" s="15" t="s">
        <v>66</v>
      </c>
      <c r="G11" s="15" t="s">
        <v>67</v>
      </c>
      <c r="H11" s="16" t="s">
        <v>68</v>
      </c>
      <c r="I11" s="17" t="s">
        <v>69</v>
      </c>
      <c r="J11" s="17" t="s">
        <v>70</v>
      </c>
      <c r="K11" s="18" t="s">
        <v>71</v>
      </c>
      <c r="L11" s="18" t="s">
        <v>72</v>
      </c>
      <c r="M11" s="18" t="s">
        <v>73</v>
      </c>
      <c r="N11" s="15" t="s">
        <v>74</v>
      </c>
      <c r="O11" s="15" t="s">
        <v>75</v>
      </c>
      <c r="P11" s="15" t="s">
        <v>76</v>
      </c>
      <c r="Q11" s="15" t="s">
        <v>77</v>
      </c>
      <c r="R11" s="15" t="s">
        <v>78</v>
      </c>
      <c r="S11" s="15" t="s">
        <v>79</v>
      </c>
      <c r="T11" s="15" t="s">
        <v>80</v>
      </c>
      <c r="U11" s="15" t="s">
        <v>81</v>
      </c>
      <c r="V11" s="15" t="s">
        <v>82</v>
      </c>
      <c r="W11" s="15" t="s">
        <v>83</v>
      </c>
      <c r="X11" s="19"/>
      <c r="Y11" s="103"/>
      <c r="Z11" s="33"/>
      <c r="AA11" s="33"/>
      <c r="AB11" s="33"/>
      <c r="AC11" s="33"/>
      <c r="AD11" s="33"/>
      <c r="AE11" s="33"/>
      <c r="AF11" s="33"/>
      <c r="AG11" s="33"/>
      <c r="AH11" s="33"/>
      <c r="AI11" s="128"/>
      <c r="AJ11" s="128"/>
      <c r="AK11" s="128"/>
      <c r="AL11" s="128"/>
      <c r="AM11" s="128"/>
      <c r="AN11" s="128"/>
      <c r="AO11" s="128"/>
    </row>
    <row r="12" spans="1:54" ht="21.75" customHeight="1" thickTop="1" x14ac:dyDescent="0.4">
      <c r="A12" s="145"/>
      <c r="B12" s="145"/>
      <c r="C12" s="145" t="str">
        <f>IF(申請書等送付状!D15="","",申請書等送付状!D15)</f>
        <v/>
      </c>
      <c r="D12" s="146" t="str">
        <f ca="1">IF(申請書等送付状!B10="","未記入！",OFFSET(D62,申請書等送付状!B10,0))</f>
        <v>未記入！</v>
      </c>
      <c r="E12" s="145" t="str">
        <f>IF(申請書等送付状!J16="","",申請書等送付状!J16)</f>
        <v/>
      </c>
      <c r="F12" s="146" t="str">
        <f>IF(C12="","",COUNTIF(M12:V12,"&gt;0"))</f>
        <v/>
      </c>
      <c r="G12" s="146" t="str">
        <f>IF(C12="","",SUM(M12:V12))</f>
        <v/>
      </c>
      <c r="H12" s="147">
        <f ca="1">申請書等送付状!K61</f>
        <v>0</v>
      </c>
      <c r="I12" s="148"/>
      <c r="J12" s="149"/>
      <c r="K12" s="149"/>
      <c r="L12" s="149"/>
      <c r="M12" s="146"/>
      <c r="N12" s="146">
        <f>申請書等送付状!H59</f>
        <v>0</v>
      </c>
      <c r="O12" s="146">
        <f>申請書等送付状!H60</f>
        <v>0</v>
      </c>
      <c r="P12" s="146"/>
      <c r="Q12" s="146"/>
      <c r="R12" s="146"/>
      <c r="S12" s="146"/>
      <c r="T12" s="146"/>
      <c r="U12" s="146"/>
      <c r="V12" s="146"/>
      <c r="W12" s="146"/>
      <c r="X12" s="19"/>
      <c r="Y12" s="103"/>
      <c r="Z12" s="33"/>
      <c r="AA12" s="33"/>
      <c r="AB12" s="33"/>
      <c r="AC12" s="33"/>
      <c r="AD12" s="33"/>
      <c r="AE12" s="33"/>
      <c r="AF12" s="33"/>
      <c r="AG12" s="33"/>
      <c r="AH12" s="33"/>
      <c r="AI12" s="33"/>
      <c r="AJ12" s="33"/>
      <c r="AK12" s="33"/>
      <c r="AL12" s="33"/>
      <c r="AM12" s="33"/>
      <c r="AN12" s="33"/>
      <c r="AO12" s="33"/>
      <c r="AP12" s="33"/>
      <c r="AQ12" s="33"/>
      <c r="AR12" s="33"/>
      <c r="AS12" s="33"/>
    </row>
    <row r="13" spans="1:54" x14ac:dyDescent="0.4">
      <c r="Z13" s="33"/>
      <c r="AA13" s="33"/>
      <c r="AB13" s="33"/>
      <c r="AC13" s="33"/>
      <c r="AD13" s="33"/>
      <c r="AE13" s="33"/>
      <c r="AF13" s="33"/>
      <c r="AG13" s="33"/>
      <c r="AH13" s="33"/>
      <c r="AI13" s="128"/>
      <c r="AJ13" s="128"/>
      <c r="AK13" s="128"/>
      <c r="AL13" s="128"/>
      <c r="AM13" s="128"/>
    </row>
    <row r="14" spans="1:54" ht="10.5" customHeight="1" x14ac:dyDescent="0.4">
      <c r="A14" s="128"/>
      <c r="B14" s="128"/>
      <c r="C14" s="128"/>
      <c r="D14" s="128"/>
      <c r="E14" s="128"/>
      <c r="F14" s="128"/>
      <c r="G14" s="138"/>
      <c r="H14" s="128"/>
      <c r="I14" s="213"/>
      <c r="J14" s="128"/>
      <c r="K14" s="128"/>
      <c r="L14" s="128"/>
      <c r="M14" s="128"/>
      <c r="N14" s="128"/>
      <c r="O14" s="128"/>
      <c r="P14" s="128"/>
      <c r="Q14" s="128"/>
      <c r="R14" s="134"/>
      <c r="S14" s="33"/>
      <c r="T14" s="33"/>
      <c r="U14" s="33"/>
      <c r="V14" s="33"/>
      <c r="W14" s="33"/>
      <c r="X14" s="33"/>
      <c r="Y14" s="103"/>
      <c r="Z14" s="33"/>
      <c r="AA14" s="33"/>
      <c r="AB14" s="33"/>
      <c r="AC14" s="33"/>
      <c r="AD14" s="33"/>
      <c r="AE14" s="172" t="str">
        <f>IF(OR(AI71&lt;&gt;"",AL61&lt;&gt;"",AO61&lt;&gt;"",AR58&lt;&gt;""),"＊＊転記注意！（更新者に区分ごとの想定最大人数を超過あり）","")</f>
        <v/>
      </c>
      <c r="AF14" s="33"/>
      <c r="AG14" s="33"/>
      <c r="AH14" s="33"/>
      <c r="AI14" s="128"/>
      <c r="AJ14" s="128"/>
      <c r="AK14" s="128"/>
      <c r="AL14" s="128"/>
      <c r="AM14" s="128"/>
      <c r="AN14" s="128"/>
      <c r="AO14" s="128"/>
    </row>
    <row r="15" spans="1:54" ht="10.5" customHeight="1" x14ac:dyDescent="0.4">
      <c r="A15" s="139" t="s">
        <v>252</v>
      </c>
      <c r="Y15" s="103"/>
      <c r="Z15" s="33"/>
      <c r="AA15" s="33"/>
      <c r="AB15" s="33"/>
      <c r="AC15" s="33"/>
      <c r="AD15" s="33"/>
      <c r="AE15" s="168"/>
      <c r="AF15" s="33"/>
      <c r="AG15" s="33"/>
      <c r="AH15" s="33"/>
      <c r="AI15" s="128"/>
      <c r="AJ15" s="128"/>
      <c r="AK15" s="128"/>
      <c r="AL15" s="128"/>
      <c r="AM15" s="128"/>
      <c r="AN15" s="128"/>
      <c r="AO15" s="128"/>
    </row>
    <row r="16" spans="1:54" ht="10.5" customHeight="1" x14ac:dyDescent="0.4">
      <c r="B16" s="139" t="s">
        <v>253</v>
      </c>
      <c r="Y16" s="103"/>
      <c r="Z16" s="33"/>
      <c r="AA16" s="33"/>
      <c r="AB16" s="33"/>
      <c r="AC16" s="33"/>
      <c r="AD16" s="33"/>
      <c r="AE16" s="168"/>
      <c r="AF16" s="33"/>
      <c r="AG16" s="33"/>
      <c r="AH16" s="33"/>
      <c r="AI16" s="128"/>
      <c r="AJ16" s="128"/>
      <c r="AK16" s="128"/>
      <c r="AL16" s="128"/>
      <c r="AM16" s="128"/>
      <c r="AN16" s="128"/>
      <c r="AO16" s="128"/>
    </row>
    <row r="17" spans="1:42" ht="10.5" customHeight="1" thickBot="1" x14ac:dyDescent="0.45">
      <c r="A17" s="14" t="s">
        <v>61</v>
      </c>
      <c r="B17" s="15" t="s">
        <v>233</v>
      </c>
      <c r="C17" s="15" t="s">
        <v>234</v>
      </c>
      <c r="D17" s="15" t="s">
        <v>235</v>
      </c>
      <c r="E17" s="15" t="s">
        <v>236</v>
      </c>
      <c r="F17" s="15" t="s">
        <v>237</v>
      </c>
      <c r="G17" s="15"/>
      <c r="H17" s="16" t="s">
        <v>238</v>
      </c>
      <c r="I17" s="17" t="s">
        <v>239</v>
      </c>
      <c r="J17" s="17"/>
      <c r="K17" s="18"/>
      <c r="L17" s="18" t="s">
        <v>240</v>
      </c>
      <c r="M17" s="18" t="s">
        <v>241</v>
      </c>
      <c r="N17" s="15" t="s">
        <v>242</v>
      </c>
      <c r="O17" s="15" t="s">
        <v>243</v>
      </c>
      <c r="P17" s="15" t="s">
        <v>244</v>
      </c>
      <c r="Q17" s="15" t="s">
        <v>245</v>
      </c>
      <c r="R17" s="15" t="s">
        <v>246</v>
      </c>
      <c r="S17" s="15" t="s">
        <v>247</v>
      </c>
      <c r="T17" s="15" t="s">
        <v>248</v>
      </c>
      <c r="U17" s="19"/>
      <c r="V17" s="103"/>
      <c r="W17" s="33"/>
      <c r="X17" s="33"/>
      <c r="Y17" s="33"/>
      <c r="Z17" s="33"/>
      <c r="AA17" s="33"/>
      <c r="AB17" s="33"/>
      <c r="AC17" s="33"/>
      <c r="AD17" s="33"/>
      <c r="AE17" s="33"/>
      <c r="AF17" s="128"/>
      <c r="AG17" s="128"/>
      <c r="AH17" s="128"/>
      <c r="AI17" s="128"/>
      <c r="AJ17" s="128"/>
      <c r="AK17" s="128"/>
      <c r="AL17" s="128"/>
    </row>
    <row r="18" spans="1:42" ht="12.75" customHeight="1" thickTop="1" x14ac:dyDescent="0.4">
      <c r="A18" s="145"/>
      <c r="B18" s="145" t="str">
        <f>IF(申請書等送付状!F24="","",申請書等送付状!F24)</f>
        <v/>
      </c>
      <c r="C18" s="215" t="s">
        <v>249</v>
      </c>
      <c r="D18" s="146"/>
      <c r="E18" s="145"/>
      <c r="F18" s="146" t="str">
        <f t="shared" ref="F18:F29" si="0">IF(G18="","",VLOOKUP(G18,地域コード,2,FALSE))</f>
        <v/>
      </c>
      <c r="G18" s="146"/>
      <c r="H18" s="218"/>
      <c r="I18" s="148"/>
      <c r="J18" s="149"/>
      <c r="K18" s="149"/>
      <c r="L18" s="217" t="str">
        <f>IF(申請書等送付状!B24="","",申請書等送付状!B24)</f>
        <v/>
      </c>
      <c r="M18" s="214"/>
      <c r="N18" s="214"/>
      <c r="O18" s="214"/>
      <c r="P18" s="214"/>
      <c r="Q18" s="214"/>
      <c r="R18" s="214"/>
      <c r="S18" s="214"/>
      <c r="T18" s="214"/>
      <c r="U18" s="19"/>
      <c r="V18" s="103"/>
      <c r="W18" s="33"/>
      <c r="X18" s="33"/>
      <c r="Y18" s="33"/>
      <c r="Z18" s="33"/>
      <c r="AA18" s="33"/>
      <c r="AB18" s="33"/>
      <c r="AC18" s="33"/>
      <c r="AD18" s="33"/>
      <c r="AE18" s="33"/>
      <c r="AF18" s="33"/>
      <c r="AG18" s="33"/>
      <c r="AH18" s="33"/>
      <c r="AI18" s="33"/>
      <c r="AJ18" s="33"/>
      <c r="AK18" s="33"/>
      <c r="AL18" s="33"/>
      <c r="AM18" s="33"/>
      <c r="AN18" s="33"/>
      <c r="AO18" s="33"/>
      <c r="AP18" s="33"/>
    </row>
    <row r="19" spans="1:42" x14ac:dyDescent="0.4">
      <c r="A19" s="145"/>
      <c r="B19" s="145" t="str">
        <f>IF(申請書等送付状!F25="","",申請書等送付状!F25)</f>
        <v/>
      </c>
      <c r="C19" s="215" t="s">
        <v>249</v>
      </c>
      <c r="D19" s="146"/>
      <c r="E19" s="145"/>
      <c r="F19" s="146" t="str">
        <f t="shared" si="0"/>
        <v/>
      </c>
      <c r="G19" s="146"/>
      <c r="H19" s="218"/>
      <c r="I19" s="148"/>
      <c r="J19" s="149"/>
      <c r="K19" s="149"/>
      <c r="L19" s="217" t="str">
        <f>IF(申請書等送付状!B25="","",申請書等送付状!B25)</f>
        <v/>
      </c>
      <c r="M19" s="214"/>
      <c r="N19" s="214"/>
      <c r="O19" s="214"/>
      <c r="P19" s="214"/>
      <c r="Q19" s="214"/>
      <c r="R19" s="214"/>
      <c r="S19" s="214"/>
      <c r="T19" s="214"/>
      <c r="Z19" s="33"/>
      <c r="AA19" s="33"/>
      <c r="AB19" s="33"/>
      <c r="AC19" s="33"/>
      <c r="AD19" s="33"/>
      <c r="AE19" s="33"/>
      <c r="AF19" s="33"/>
      <c r="AG19" s="33"/>
      <c r="AH19" s="33"/>
      <c r="AI19" s="128"/>
      <c r="AJ19" s="128"/>
      <c r="AK19" s="128"/>
      <c r="AL19" s="128"/>
      <c r="AM19" s="128"/>
    </row>
    <row r="20" spans="1:42" x14ac:dyDescent="0.4">
      <c r="A20" s="145"/>
      <c r="B20" s="145" t="str">
        <f>IF(申請書等送付状!F26="","",申請書等送付状!F26)</f>
        <v/>
      </c>
      <c r="C20" s="215" t="s">
        <v>249</v>
      </c>
      <c r="D20" s="146"/>
      <c r="E20" s="145"/>
      <c r="F20" s="146" t="str">
        <f t="shared" si="0"/>
        <v/>
      </c>
      <c r="G20" s="146"/>
      <c r="H20" s="218"/>
      <c r="I20" s="148"/>
      <c r="J20" s="149"/>
      <c r="K20" s="149"/>
      <c r="L20" s="217" t="str">
        <f>IF(申請書等送付状!B26="","",申請書等送付状!B26)</f>
        <v/>
      </c>
      <c r="M20" s="214"/>
      <c r="N20" s="214"/>
      <c r="O20" s="214"/>
      <c r="P20" s="214"/>
      <c r="Q20" s="214"/>
      <c r="R20" s="214"/>
      <c r="S20" s="214"/>
      <c r="T20" s="214"/>
      <c r="Z20" s="33"/>
      <c r="AA20" s="33"/>
      <c r="AB20" s="33"/>
      <c r="AC20" s="33"/>
      <c r="AD20" s="33"/>
      <c r="AE20" s="33"/>
      <c r="AF20" s="33"/>
      <c r="AG20" s="33"/>
      <c r="AH20" s="33"/>
      <c r="AI20" s="128"/>
      <c r="AJ20" s="128"/>
      <c r="AK20" s="128"/>
      <c r="AL20" s="128"/>
      <c r="AM20" s="128"/>
    </row>
    <row r="21" spans="1:42" x14ac:dyDescent="0.4">
      <c r="A21" s="145"/>
      <c r="B21" s="145" t="str">
        <f>IF(申請書等送付状!F27="","",申請書等送付状!F27)</f>
        <v/>
      </c>
      <c r="C21" s="215" t="s">
        <v>249</v>
      </c>
      <c r="D21" s="146"/>
      <c r="E21" s="145"/>
      <c r="F21" s="146" t="str">
        <f t="shared" si="0"/>
        <v/>
      </c>
      <c r="G21" s="146"/>
      <c r="H21" s="218"/>
      <c r="I21" s="148"/>
      <c r="J21" s="149"/>
      <c r="K21" s="149"/>
      <c r="L21" s="217" t="str">
        <f>IF(申請書等送付状!B27="","",申請書等送付状!B27)</f>
        <v/>
      </c>
      <c r="M21" s="214"/>
      <c r="N21" s="214"/>
      <c r="O21" s="214"/>
      <c r="P21" s="214"/>
      <c r="Q21" s="214"/>
      <c r="R21" s="214"/>
      <c r="S21" s="214"/>
      <c r="T21" s="214"/>
      <c r="Z21" s="33"/>
      <c r="AA21" s="33"/>
      <c r="AB21" s="33"/>
      <c r="AC21" s="33"/>
      <c r="AD21" s="33"/>
      <c r="AE21" s="33"/>
      <c r="AF21" s="33"/>
      <c r="AG21" s="33"/>
      <c r="AH21" s="33"/>
      <c r="AI21" s="128"/>
      <c r="AJ21" s="128"/>
      <c r="AK21" s="128"/>
      <c r="AL21" s="128"/>
      <c r="AM21" s="128"/>
    </row>
    <row r="22" spans="1:42" x14ac:dyDescent="0.4">
      <c r="A22" s="145"/>
      <c r="B22" s="145" t="str">
        <f>IF(申請書等送付状!F28="","",申請書等送付状!F28)</f>
        <v/>
      </c>
      <c r="C22" s="215" t="s">
        <v>249</v>
      </c>
      <c r="D22" s="146"/>
      <c r="E22" s="145"/>
      <c r="F22" s="146" t="str">
        <f t="shared" si="0"/>
        <v/>
      </c>
      <c r="G22" s="146"/>
      <c r="H22" s="218"/>
      <c r="I22" s="148"/>
      <c r="J22" s="149"/>
      <c r="K22" s="149"/>
      <c r="L22" s="217" t="str">
        <f>IF(申請書等送付状!B28="","",申請書等送付状!B28)</f>
        <v/>
      </c>
      <c r="M22" s="214"/>
      <c r="N22" s="214"/>
      <c r="O22" s="214"/>
      <c r="P22" s="214"/>
      <c r="Q22" s="214"/>
      <c r="R22" s="214"/>
      <c r="S22" s="214"/>
      <c r="T22" s="214"/>
      <c r="Z22" s="33"/>
      <c r="AA22" s="33"/>
      <c r="AB22" s="33"/>
      <c r="AC22" s="33"/>
      <c r="AD22" s="33"/>
      <c r="AE22" s="33"/>
      <c r="AF22" s="33"/>
      <c r="AG22" s="33"/>
      <c r="AH22" s="33"/>
      <c r="AI22" s="128"/>
      <c r="AJ22" s="128"/>
      <c r="AK22" s="128"/>
      <c r="AL22" s="128"/>
      <c r="AM22" s="128"/>
    </row>
    <row r="23" spans="1:42" x14ac:dyDescent="0.4">
      <c r="A23" s="145"/>
      <c r="B23" s="145" t="str">
        <f>IF(申請書等送付状!F29="","",申請書等送付状!F29)</f>
        <v/>
      </c>
      <c r="C23" s="215" t="s">
        <v>249</v>
      </c>
      <c r="D23" s="146"/>
      <c r="E23" s="145"/>
      <c r="F23" s="146" t="str">
        <f t="shared" si="0"/>
        <v/>
      </c>
      <c r="G23" s="146" t="str">
        <f>IF(申請書等送付状!F29="","",申請書等送付状!F29)</f>
        <v/>
      </c>
      <c r="H23" s="218"/>
      <c r="I23" s="148"/>
      <c r="J23" s="149"/>
      <c r="K23" s="149"/>
      <c r="L23" s="217" t="str">
        <f>IF(申請書等送付状!B29="","",申請書等送付状!B29)</f>
        <v/>
      </c>
      <c r="M23" s="214"/>
      <c r="N23" s="214"/>
      <c r="O23" s="214"/>
      <c r="P23" s="214"/>
      <c r="Q23" s="214"/>
      <c r="R23" s="214"/>
      <c r="S23" s="214"/>
      <c r="T23" s="214"/>
      <c r="Z23" s="33"/>
      <c r="AA23" s="33"/>
      <c r="AB23" s="33"/>
      <c r="AC23" s="33"/>
      <c r="AD23" s="33"/>
      <c r="AE23" s="33"/>
      <c r="AF23" s="33"/>
      <c r="AG23" s="33"/>
      <c r="AH23" s="33"/>
      <c r="AI23" s="128"/>
      <c r="AJ23" s="128"/>
      <c r="AK23" s="128"/>
      <c r="AL23" s="128"/>
      <c r="AM23" s="128"/>
    </row>
    <row r="24" spans="1:42" x14ac:dyDescent="0.4">
      <c r="A24" s="145"/>
      <c r="B24" s="145" t="str">
        <f>IF(申請書等送付状!F30="","",申請書等送付状!F30)</f>
        <v/>
      </c>
      <c r="C24" s="215" t="s">
        <v>249</v>
      </c>
      <c r="D24" s="146"/>
      <c r="E24" s="145"/>
      <c r="F24" s="146" t="str">
        <f t="shared" si="0"/>
        <v/>
      </c>
      <c r="G24" s="146" t="str">
        <f>IF(申請書等送付状!F30="","",申請書等送付状!F30)</f>
        <v/>
      </c>
      <c r="H24" s="218"/>
      <c r="I24" s="148"/>
      <c r="J24" s="149"/>
      <c r="K24" s="149"/>
      <c r="L24" s="217" t="str">
        <f>IF(申請書等送付状!B30="","",申請書等送付状!B30)</f>
        <v/>
      </c>
      <c r="M24" s="214"/>
      <c r="N24" s="214"/>
      <c r="O24" s="214"/>
      <c r="P24" s="214"/>
      <c r="Q24" s="214"/>
      <c r="R24" s="214"/>
      <c r="S24" s="214"/>
      <c r="T24" s="214"/>
      <c r="Z24" s="33"/>
      <c r="AA24" s="33"/>
      <c r="AB24" s="33"/>
      <c r="AC24" s="33"/>
      <c r="AD24" s="33"/>
      <c r="AE24" s="33"/>
      <c r="AF24" s="33"/>
      <c r="AG24" s="33"/>
      <c r="AH24" s="33"/>
      <c r="AI24" s="128"/>
      <c r="AJ24" s="128"/>
      <c r="AK24" s="128"/>
      <c r="AL24" s="128"/>
      <c r="AM24" s="128"/>
    </row>
    <row r="25" spans="1:42" x14ac:dyDescent="0.4">
      <c r="A25" s="145"/>
      <c r="B25" s="145" t="str">
        <f>IF(申請書等送付状!F31="","",申請書等送付状!F31)</f>
        <v/>
      </c>
      <c r="C25" s="215" t="s">
        <v>249</v>
      </c>
      <c r="D25" s="146"/>
      <c r="E25" s="145"/>
      <c r="F25" s="146" t="str">
        <f t="shared" si="0"/>
        <v/>
      </c>
      <c r="G25" s="146" t="str">
        <f>IF(申請書等送付状!F31="","",申請書等送付状!F31)</f>
        <v/>
      </c>
      <c r="H25" s="218"/>
      <c r="I25" s="148"/>
      <c r="J25" s="149"/>
      <c r="K25" s="149"/>
      <c r="L25" s="217" t="str">
        <f>IF(申請書等送付状!B31="","",申請書等送付状!B31)</f>
        <v/>
      </c>
      <c r="M25" s="214"/>
      <c r="N25" s="214"/>
      <c r="O25" s="214"/>
      <c r="P25" s="214"/>
      <c r="Q25" s="214"/>
      <c r="R25" s="214"/>
      <c r="S25" s="214"/>
      <c r="T25" s="214"/>
      <c r="Z25" s="33"/>
      <c r="AA25" s="33"/>
      <c r="AB25" s="33"/>
      <c r="AC25" s="33"/>
      <c r="AD25" s="33"/>
      <c r="AE25" s="33"/>
      <c r="AF25" s="33"/>
      <c r="AG25" s="33"/>
      <c r="AH25" s="33"/>
      <c r="AI25" s="128"/>
      <c r="AJ25" s="128"/>
      <c r="AK25" s="128"/>
      <c r="AL25" s="128"/>
      <c r="AM25" s="128"/>
    </row>
    <row r="26" spans="1:42" x14ac:dyDescent="0.4">
      <c r="A26" s="145"/>
      <c r="B26" s="145" t="str">
        <f>IF(申請書等送付状!F32="","",申請書等送付状!F32)</f>
        <v/>
      </c>
      <c r="C26" s="215" t="s">
        <v>249</v>
      </c>
      <c r="D26" s="146"/>
      <c r="E26" s="145"/>
      <c r="F26" s="146" t="str">
        <f t="shared" si="0"/>
        <v/>
      </c>
      <c r="G26" s="146" t="str">
        <f>IF(申請書等送付状!F32="","",申請書等送付状!F32)</f>
        <v/>
      </c>
      <c r="H26" s="218"/>
      <c r="I26" s="148"/>
      <c r="J26" s="149"/>
      <c r="K26" s="149"/>
      <c r="L26" s="217" t="str">
        <f>IF(申請書等送付状!B32="","",申請書等送付状!B32)</f>
        <v/>
      </c>
      <c r="M26" s="214"/>
      <c r="N26" s="214"/>
      <c r="O26" s="214"/>
      <c r="P26" s="214"/>
      <c r="Q26" s="214"/>
      <c r="R26" s="214"/>
      <c r="S26" s="214"/>
      <c r="T26" s="214"/>
      <c r="Z26" s="33"/>
      <c r="AA26" s="33"/>
      <c r="AB26" s="33"/>
      <c r="AC26" s="33"/>
      <c r="AD26" s="33"/>
      <c r="AE26" s="33"/>
      <c r="AF26" s="33"/>
      <c r="AG26" s="33"/>
      <c r="AH26" s="33"/>
      <c r="AI26" s="128"/>
      <c r="AJ26" s="128"/>
      <c r="AK26" s="128"/>
      <c r="AL26" s="128"/>
      <c r="AM26" s="128"/>
    </row>
    <row r="27" spans="1:42" x14ac:dyDescent="0.4">
      <c r="A27" s="145"/>
      <c r="B27" s="145" t="str">
        <f>IF(申請書等送付状!F33="","",申請書等送付状!F33)</f>
        <v/>
      </c>
      <c r="C27" s="215" t="s">
        <v>249</v>
      </c>
      <c r="D27" s="146"/>
      <c r="E27" s="145"/>
      <c r="F27" s="146" t="str">
        <f t="shared" si="0"/>
        <v/>
      </c>
      <c r="G27" s="146" t="str">
        <f>IF(申請書等送付状!F33="","",申請書等送付状!F33)</f>
        <v/>
      </c>
      <c r="H27" s="218"/>
      <c r="I27" s="148"/>
      <c r="J27" s="149"/>
      <c r="K27" s="149"/>
      <c r="L27" s="217" t="str">
        <f>IF(申請書等送付状!B33="","",申請書等送付状!B33)</f>
        <v/>
      </c>
      <c r="M27" s="214"/>
      <c r="N27" s="214"/>
      <c r="O27" s="214"/>
      <c r="P27" s="214"/>
      <c r="Q27" s="214"/>
      <c r="R27" s="214"/>
      <c r="S27" s="214"/>
      <c r="T27" s="214"/>
      <c r="Z27" s="33"/>
      <c r="AA27" s="33"/>
      <c r="AB27" s="33"/>
      <c r="AC27" s="33"/>
      <c r="AD27" s="33"/>
      <c r="AE27" s="33"/>
      <c r="AF27" s="33"/>
      <c r="AG27" s="33"/>
      <c r="AH27" s="33"/>
      <c r="AI27" s="128"/>
      <c r="AJ27" s="128"/>
      <c r="AK27" s="128"/>
      <c r="AL27" s="128"/>
      <c r="AM27" s="128"/>
    </row>
    <row r="28" spans="1:42" x14ac:dyDescent="0.4">
      <c r="A28" s="145"/>
      <c r="B28" s="145" t="str">
        <f>IF(申請書等送付状!F34="","",申請書等送付状!F34)</f>
        <v/>
      </c>
      <c r="C28" s="215" t="s">
        <v>249</v>
      </c>
      <c r="D28" s="146"/>
      <c r="E28" s="145"/>
      <c r="F28" s="146" t="str">
        <f t="shared" si="0"/>
        <v/>
      </c>
      <c r="G28" s="146" t="str">
        <f>IF(申請書等送付状!F34="","",申請書等送付状!F34)</f>
        <v/>
      </c>
      <c r="H28" s="218"/>
      <c r="I28" s="148"/>
      <c r="J28" s="149"/>
      <c r="K28" s="149"/>
      <c r="L28" s="217" t="str">
        <f>IF(申請書等送付状!B34="","",申請書等送付状!B34)</f>
        <v/>
      </c>
      <c r="M28" s="214"/>
      <c r="N28" s="214"/>
      <c r="O28" s="214"/>
      <c r="P28" s="214"/>
      <c r="Q28" s="214"/>
      <c r="R28" s="214"/>
      <c r="S28" s="214"/>
      <c r="T28" s="214"/>
      <c r="Z28" s="33"/>
      <c r="AA28" s="33"/>
      <c r="AB28" s="33"/>
      <c r="AC28" s="33"/>
      <c r="AD28" s="33"/>
      <c r="AE28" s="33"/>
      <c r="AF28" s="33"/>
      <c r="AG28" s="33"/>
      <c r="AH28" s="33"/>
      <c r="AI28" s="128"/>
      <c r="AJ28" s="128"/>
      <c r="AK28" s="128"/>
      <c r="AL28" s="128"/>
      <c r="AM28" s="128"/>
    </row>
    <row r="29" spans="1:42" x14ac:dyDescent="0.4">
      <c r="A29" s="145"/>
      <c r="B29" s="145" t="str">
        <f>IF(申請書等送付状!F35="","",申請書等送付状!F35)</f>
        <v/>
      </c>
      <c r="C29" s="215" t="s">
        <v>249</v>
      </c>
      <c r="D29" s="146"/>
      <c r="E29" s="145"/>
      <c r="F29" s="146" t="str">
        <f t="shared" si="0"/>
        <v/>
      </c>
      <c r="G29" s="146" t="str">
        <f>IF(申請書等送付状!F35="","",申請書等送付状!F35)</f>
        <v/>
      </c>
      <c r="H29" s="218"/>
      <c r="I29" s="148"/>
      <c r="J29" s="149"/>
      <c r="K29" s="149"/>
      <c r="L29" s="217" t="str">
        <f>IF(申請書等送付状!B35="","",申請書等送付状!B35)</f>
        <v/>
      </c>
      <c r="M29" s="214"/>
      <c r="N29" s="214"/>
      <c r="O29" s="214"/>
      <c r="P29" s="214"/>
      <c r="Q29" s="214"/>
      <c r="R29" s="214"/>
      <c r="S29" s="214"/>
      <c r="T29" s="214"/>
      <c r="Z29" s="33"/>
      <c r="AA29" s="33"/>
      <c r="AB29" s="33"/>
      <c r="AC29" s="33"/>
      <c r="AD29" s="33"/>
      <c r="AE29" s="33"/>
      <c r="AF29" s="33"/>
      <c r="AG29" s="33"/>
      <c r="AH29" s="33"/>
      <c r="AI29" s="128"/>
      <c r="AJ29" s="128"/>
      <c r="AK29" s="128"/>
      <c r="AL29" s="128"/>
      <c r="AM29" s="128"/>
    </row>
    <row r="30" spans="1:42" x14ac:dyDescent="0.4">
      <c r="Z30" s="33"/>
      <c r="AA30" s="33"/>
      <c r="AB30" s="33"/>
      <c r="AC30" s="33"/>
      <c r="AD30" s="33"/>
      <c r="AE30" s="33"/>
      <c r="AF30" s="33"/>
      <c r="AG30" s="33"/>
      <c r="AH30" s="33"/>
      <c r="AI30" s="128"/>
      <c r="AJ30" s="128"/>
      <c r="AK30" s="128"/>
      <c r="AL30" s="128"/>
      <c r="AM30" s="128"/>
    </row>
    <row r="31" spans="1:42" ht="10.5" hidden="1" customHeight="1" x14ac:dyDescent="0.4">
      <c r="A31" s="139"/>
      <c r="B31" s="139" t="s">
        <v>254</v>
      </c>
      <c r="Y31" s="103"/>
      <c r="Z31" s="33"/>
      <c r="AA31" s="33"/>
      <c r="AB31" s="33"/>
      <c r="AC31" s="33"/>
      <c r="AD31" s="33"/>
      <c r="AE31" s="168"/>
      <c r="AF31" s="33"/>
      <c r="AG31" s="33"/>
      <c r="AH31" s="33"/>
      <c r="AI31" s="128"/>
      <c r="AJ31" s="128"/>
      <c r="AK31" s="128"/>
      <c r="AL31" s="128"/>
      <c r="AM31" s="128"/>
      <c r="AN31" s="128"/>
      <c r="AO31" s="128"/>
    </row>
    <row r="32" spans="1:42" ht="10.5" hidden="1" customHeight="1" thickBot="1" x14ac:dyDescent="0.45">
      <c r="A32" s="14" t="s">
        <v>61</v>
      </c>
      <c r="B32" s="15" t="s">
        <v>233</v>
      </c>
      <c r="C32" s="15" t="s">
        <v>234</v>
      </c>
      <c r="D32" s="15" t="s">
        <v>235</v>
      </c>
      <c r="E32" s="15" t="s">
        <v>236</v>
      </c>
      <c r="F32" s="15" t="s">
        <v>237</v>
      </c>
      <c r="G32" s="15"/>
      <c r="H32" s="16" t="s">
        <v>238</v>
      </c>
      <c r="I32" s="17" t="s">
        <v>239</v>
      </c>
      <c r="J32" s="17"/>
      <c r="K32" s="18"/>
      <c r="L32" s="18" t="s">
        <v>240</v>
      </c>
      <c r="M32" s="18" t="s">
        <v>241</v>
      </c>
      <c r="N32" s="15" t="s">
        <v>242</v>
      </c>
      <c r="O32" s="15" t="s">
        <v>243</v>
      </c>
      <c r="P32" s="15" t="s">
        <v>244</v>
      </c>
      <c r="Q32" s="15" t="s">
        <v>245</v>
      </c>
      <c r="R32" s="15" t="s">
        <v>246</v>
      </c>
      <c r="S32" s="15" t="s">
        <v>247</v>
      </c>
      <c r="T32" s="15" t="s">
        <v>248</v>
      </c>
      <c r="U32" s="19"/>
      <c r="V32" s="103"/>
      <c r="W32" s="33"/>
      <c r="X32" s="33"/>
      <c r="Y32" s="33"/>
      <c r="Z32" s="33"/>
      <c r="AA32" s="33"/>
      <c r="AB32" s="33"/>
      <c r="AC32" s="33"/>
      <c r="AD32" s="33"/>
      <c r="AE32" s="33"/>
      <c r="AF32" s="128"/>
      <c r="AG32" s="128"/>
      <c r="AH32" s="128"/>
      <c r="AI32" s="128"/>
      <c r="AJ32" s="128"/>
      <c r="AK32" s="128"/>
      <c r="AL32" s="128"/>
    </row>
    <row r="33" spans="1:42" ht="12.75" hidden="1" customHeight="1" thickTop="1" x14ac:dyDescent="0.4">
      <c r="A33" s="145"/>
      <c r="B33" s="145" t="str">
        <f>IF(申請書等送付状!K24="","",申請書等送付状!K24)</f>
        <v/>
      </c>
      <c r="C33" s="216" t="s">
        <v>251</v>
      </c>
      <c r="D33" s="146"/>
      <c r="E33" s="145"/>
      <c r="F33" s="146"/>
      <c r="G33" s="146"/>
      <c r="H33" s="218"/>
      <c r="I33" s="148"/>
      <c r="J33" s="149"/>
      <c r="K33" s="149"/>
      <c r="L33" s="217" t="str">
        <f>IF(申請書等送付状!H24="","",申請書等送付状!H24)</f>
        <v/>
      </c>
      <c r="M33" s="214"/>
      <c r="N33" s="214"/>
      <c r="O33" s="214"/>
      <c r="P33" s="214"/>
      <c r="Q33" s="214"/>
      <c r="R33" s="214"/>
      <c r="S33" s="214"/>
      <c r="T33" s="214"/>
      <c r="U33" s="19"/>
      <c r="V33" s="103"/>
      <c r="W33" s="33"/>
      <c r="X33" s="33"/>
      <c r="Y33" s="33"/>
      <c r="Z33" s="33"/>
      <c r="AA33" s="33"/>
      <c r="AB33" s="33"/>
      <c r="AC33" s="33"/>
      <c r="AD33" s="33"/>
      <c r="AE33" s="33"/>
      <c r="AF33" s="33"/>
      <c r="AG33" s="33"/>
      <c r="AH33" s="33"/>
      <c r="AI33" s="33"/>
      <c r="AJ33" s="33"/>
      <c r="AK33" s="33"/>
      <c r="AL33" s="33"/>
      <c r="AM33" s="33"/>
      <c r="AN33" s="33"/>
      <c r="AO33" s="33"/>
      <c r="AP33" s="33"/>
    </row>
    <row r="34" spans="1:42" hidden="1" x14ac:dyDescent="0.4">
      <c r="A34" s="145"/>
      <c r="B34" s="145" t="str">
        <f>IF(申請書等送付状!K25="","",申請書等送付状!K25)</f>
        <v/>
      </c>
      <c r="C34" s="216" t="s">
        <v>251</v>
      </c>
      <c r="D34" s="146"/>
      <c r="E34" s="145"/>
      <c r="F34" s="146"/>
      <c r="G34" s="146"/>
      <c r="H34" s="218"/>
      <c r="I34" s="148"/>
      <c r="J34" s="149"/>
      <c r="K34" s="149"/>
      <c r="L34" s="217" t="str">
        <f>IF(申請書等送付状!H25="","",申請書等送付状!H25)</f>
        <v/>
      </c>
      <c r="M34" s="214"/>
      <c r="N34" s="214"/>
      <c r="O34" s="214"/>
      <c r="P34" s="214"/>
      <c r="Q34" s="214"/>
      <c r="R34" s="214"/>
      <c r="S34" s="214"/>
      <c r="T34" s="214"/>
      <c r="Z34" s="33"/>
      <c r="AA34" s="33"/>
      <c r="AB34" s="33"/>
      <c r="AC34" s="33"/>
      <c r="AD34" s="33"/>
      <c r="AE34" s="33"/>
      <c r="AF34" s="33"/>
      <c r="AG34" s="33"/>
      <c r="AH34" s="33"/>
      <c r="AI34" s="128"/>
      <c r="AJ34" s="128"/>
      <c r="AK34" s="128"/>
      <c r="AL34" s="128"/>
      <c r="AM34" s="128"/>
    </row>
    <row r="35" spans="1:42" hidden="1" x14ac:dyDescent="0.4">
      <c r="A35" s="145"/>
      <c r="B35" s="145" t="str">
        <f>IF(申請書等送付状!K26="","",申請書等送付状!K26)</f>
        <v/>
      </c>
      <c r="C35" s="216" t="s">
        <v>251</v>
      </c>
      <c r="D35" s="146"/>
      <c r="E35" s="145"/>
      <c r="F35" s="146"/>
      <c r="G35" s="146"/>
      <c r="H35" s="218"/>
      <c r="I35" s="148"/>
      <c r="J35" s="149"/>
      <c r="K35" s="149"/>
      <c r="L35" s="217" t="str">
        <f>IF(申請書等送付状!H26="","",申請書等送付状!H26)</f>
        <v/>
      </c>
      <c r="M35" s="214"/>
      <c r="N35" s="214"/>
      <c r="O35" s="214"/>
      <c r="P35" s="214"/>
      <c r="Q35" s="214"/>
      <c r="R35" s="214"/>
      <c r="S35" s="214"/>
      <c r="T35" s="214"/>
      <c r="Z35" s="33"/>
      <c r="AA35" s="33"/>
      <c r="AB35" s="33"/>
      <c r="AC35" s="33"/>
      <c r="AD35" s="33"/>
      <c r="AE35" s="33"/>
      <c r="AF35" s="33"/>
      <c r="AG35" s="33"/>
      <c r="AH35" s="33"/>
      <c r="AI35" s="128"/>
      <c r="AJ35" s="128"/>
      <c r="AK35" s="128"/>
      <c r="AL35" s="128"/>
      <c r="AM35" s="128"/>
    </row>
    <row r="36" spans="1:42" hidden="1" x14ac:dyDescent="0.4">
      <c r="A36" s="145"/>
      <c r="B36" s="145" t="str">
        <f>IF(申請書等送付状!K27="","",申請書等送付状!K27)</f>
        <v/>
      </c>
      <c r="C36" s="216" t="s">
        <v>251</v>
      </c>
      <c r="D36" s="146"/>
      <c r="E36" s="145"/>
      <c r="F36" s="146"/>
      <c r="G36" s="146"/>
      <c r="H36" s="218"/>
      <c r="I36" s="148"/>
      <c r="J36" s="149"/>
      <c r="K36" s="149"/>
      <c r="L36" s="217" t="str">
        <f>IF(申請書等送付状!H27="","",申請書等送付状!H27)</f>
        <v/>
      </c>
      <c r="M36" s="214"/>
      <c r="N36" s="214"/>
      <c r="O36" s="214"/>
      <c r="P36" s="214"/>
      <c r="Q36" s="214"/>
      <c r="R36" s="214"/>
      <c r="S36" s="214"/>
      <c r="T36" s="214"/>
      <c r="Z36" s="33"/>
      <c r="AA36" s="33"/>
      <c r="AB36" s="33"/>
      <c r="AC36" s="33"/>
      <c r="AD36" s="33"/>
      <c r="AE36" s="33"/>
      <c r="AF36" s="33"/>
      <c r="AG36" s="33"/>
      <c r="AH36" s="33"/>
      <c r="AI36" s="128"/>
      <c r="AJ36" s="128"/>
      <c r="AK36" s="128"/>
      <c r="AL36" s="128"/>
      <c r="AM36" s="128"/>
    </row>
    <row r="37" spans="1:42" hidden="1" x14ac:dyDescent="0.4">
      <c r="A37" s="145"/>
      <c r="B37" s="145" t="str">
        <f>IF(申請書等送付状!K28="","",申請書等送付状!K28)</f>
        <v/>
      </c>
      <c r="C37" s="216" t="s">
        <v>251</v>
      </c>
      <c r="D37" s="146"/>
      <c r="E37" s="145"/>
      <c r="F37" s="146"/>
      <c r="G37" s="146"/>
      <c r="H37" s="218"/>
      <c r="I37" s="148"/>
      <c r="J37" s="149"/>
      <c r="K37" s="149"/>
      <c r="L37" s="217" t="str">
        <f>IF(申請書等送付状!H28="","",申請書等送付状!H28)</f>
        <v/>
      </c>
      <c r="M37" s="214"/>
      <c r="N37" s="214"/>
      <c r="O37" s="214"/>
      <c r="P37" s="214"/>
      <c r="Q37" s="214"/>
      <c r="R37" s="214"/>
      <c r="S37" s="214"/>
      <c r="T37" s="214"/>
      <c r="Z37" s="33"/>
      <c r="AA37" s="33"/>
      <c r="AB37" s="33"/>
      <c r="AC37" s="33"/>
      <c r="AD37" s="33"/>
      <c r="AE37" s="33"/>
      <c r="AF37" s="33"/>
      <c r="AG37" s="33"/>
      <c r="AH37" s="33"/>
      <c r="AI37" s="128"/>
      <c r="AJ37" s="128"/>
      <c r="AK37" s="128"/>
      <c r="AL37" s="128"/>
      <c r="AM37" s="128"/>
    </row>
    <row r="38" spans="1:42" hidden="1" x14ac:dyDescent="0.4">
      <c r="A38" s="145"/>
      <c r="B38" s="145" t="str">
        <f>IF(申請書等送付状!K29="","",申請書等送付状!K29)</f>
        <v/>
      </c>
      <c r="C38" s="216" t="s">
        <v>251</v>
      </c>
      <c r="D38" s="146"/>
      <c r="E38" s="145"/>
      <c r="F38" s="146" t="str">
        <f t="shared" ref="F38:F47" si="1">IF(G38="","",VLOOKUP(G38,地域コード,2,FALSE))</f>
        <v/>
      </c>
      <c r="G38" s="146" t="str">
        <f>IF(申請書等送付状!K29="","",申請書等送付状!K29)</f>
        <v/>
      </c>
      <c r="H38" s="218"/>
      <c r="I38" s="148"/>
      <c r="J38" s="149"/>
      <c r="K38" s="149"/>
      <c r="L38" s="217" t="str">
        <f>IF(申請書等送付状!H29="","",申請書等送付状!H29)</f>
        <v/>
      </c>
      <c r="M38" s="214"/>
      <c r="N38" s="214"/>
      <c r="O38" s="214"/>
      <c r="P38" s="214"/>
      <c r="Q38" s="214"/>
      <c r="R38" s="214"/>
      <c r="S38" s="214"/>
      <c r="T38" s="214"/>
      <c r="Z38" s="33"/>
      <c r="AA38" s="33"/>
      <c r="AB38" s="33"/>
      <c r="AC38" s="33"/>
      <c r="AD38" s="33"/>
      <c r="AE38" s="33"/>
      <c r="AF38" s="33"/>
      <c r="AG38" s="33"/>
      <c r="AH38" s="33"/>
      <c r="AI38" s="128"/>
      <c r="AJ38" s="128"/>
      <c r="AK38" s="128"/>
      <c r="AL38" s="128"/>
      <c r="AM38" s="128"/>
    </row>
    <row r="39" spans="1:42" hidden="1" x14ac:dyDescent="0.4">
      <c r="A39" s="145"/>
      <c r="B39" s="145" t="str">
        <f>IF(申請書等送付状!K30="","",申請書等送付状!K30)</f>
        <v/>
      </c>
      <c r="C39" s="216" t="s">
        <v>251</v>
      </c>
      <c r="D39" s="146"/>
      <c r="E39" s="145"/>
      <c r="F39" s="146" t="str">
        <f t="shared" si="1"/>
        <v/>
      </c>
      <c r="G39" s="146" t="str">
        <f>IF(申請書等送付状!K30="","",申請書等送付状!K30)</f>
        <v/>
      </c>
      <c r="H39" s="218"/>
      <c r="I39" s="148"/>
      <c r="J39" s="149"/>
      <c r="K39" s="149"/>
      <c r="L39" s="217" t="str">
        <f>IF(申請書等送付状!H30="","",申請書等送付状!H30)</f>
        <v/>
      </c>
      <c r="M39" s="214"/>
      <c r="N39" s="214"/>
      <c r="O39" s="214"/>
      <c r="P39" s="214"/>
      <c r="Q39" s="214"/>
      <c r="R39" s="214"/>
      <c r="S39" s="214"/>
      <c r="T39" s="214"/>
      <c r="Z39" s="33"/>
      <c r="AA39" s="33"/>
      <c r="AB39" s="33"/>
      <c r="AC39" s="33"/>
      <c r="AD39" s="33"/>
      <c r="AE39" s="33"/>
      <c r="AF39" s="33"/>
      <c r="AG39" s="33"/>
      <c r="AH39" s="33"/>
      <c r="AI39" s="128"/>
      <c r="AJ39" s="128"/>
      <c r="AK39" s="128"/>
      <c r="AL39" s="128"/>
      <c r="AM39" s="128"/>
    </row>
    <row r="40" spans="1:42" hidden="1" x14ac:dyDescent="0.4">
      <c r="A40" s="145"/>
      <c r="B40" s="145" t="str">
        <f>IF(申請書等送付状!K31="","",申請書等送付状!K31)</f>
        <v/>
      </c>
      <c r="C40" s="216" t="s">
        <v>251</v>
      </c>
      <c r="D40" s="146"/>
      <c r="E40" s="145"/>
      <c r="F40" s="146" t="str">
        <f t="shared" si="1"/>
        <v/>
      </c>
      <c r="G40" s="146" t="str">
        <f>IF(申請書等送付状!K31="","",申請書等送付状!K31)</f>
        <v/>
      </c>
      <c r="H40" s="218"/>
      <c r="I40" s="148"/>
      <c r="J40" s="149"/>
      <c r="K40" s="149"/>
      <c r="L40" s="217" t="str">
        <f>IF(申請書等送付状!H31="","",申請書等送付状!H31)</f>
        <v/>
      </c>
      <c r="M40" s="214"/>
      <c r="N40" s="214"/>
      <c r="O40" s="214"/>
      <c r="P40" s="214"/>
      <c r="Q40" s="214"/>
      <c r="R40" s="214"/>
      <c r="S40" s="214"/>
      <c r="T40" s="214"/>
      <c r="Z40" s="33"/>
      <c r="AA40" s="33"/>
      <c r="AB40" s="33"/>
      <c r="AC40" s="33"/>
      <c r="AD40" s="33"/>
      <c r="AE40" s="33"/>
      <c r="AF40" s="33"/>
      <c r="AG40" s="33"/>
      <c r="AH40" s="33"/>
      <c r="AI40" s="128"/>
      <c r="AJ40" s="128"/>
      <c r="AK40" s="128"/>
      <c r="AL40" s="128"/>
      <c r="AM40" s="128"/>
    </row>
    <row r="41" spans="1:42" hidden="1" x14ac:dyDescent="0.4">
      <c r="A41" s="145"/>
      <c r="B41" s="145" t="str">
        <f>IF(申請書等送付状!K32="","",申請書等送付状!K32)</f>
        <v/>
      </c>
      <c r="C41" s="216" t="s">
        <v>251</v>
      </c>
      <c r="D41" s="146"/>
      <c r="E41" s="145"/>
      <c r="F41" s="146" t="str">
        <f t="shared" si="1"/>
        <v/>
      </c>
      <c r="G41" s="146" t="str">
        <f>IF(申請書等送付状!K32="","",申請書等送付状!K32)</f>
        <v/>
      </c>
      <c r="H41" s="218"/>
      <c r="I41" s="148"/>
      <c r="J41" s="149"/>
      <c r="K41" s="149"/>
      <c r="L41" s="217" t="str">
        <f>IF(申請書等送付状!H32="","",申請書等送付状!H32)</f>
        <v/>
      </c>
      <c r="M41" s="214"/>
      <c r="N41" s="214"/>
      <c r="O41" s="214"/>
      <c r="P41" s="214"/>
      <c r="Q41" s="214"/>
      <c r="R41" s="214"/>
      <c r="S41" s="214"/>
      <c r="T41" s="214"/>
      <c r="Z41" s="33"/>
      <c r="AA41" s="33"/>
      <c r="AB41" s="33"/>
      <c r="AC41" s="33"/>
      <c r="AD41" s="33"/>
      <c r="AE41" s="33"/>
      <c r="AF41" s="33"/>
      <c r="AG41" s="33"/>
      <c r="AH41" s="33"/>
      <c r="AI41" s="128"/>
      <c r="AJ41" s="128"/>
      <c r="AK41" s="128"/>
      <c r="AL41" s="128"/>
      <c r="AM41" s="128"/>
    </row>
    <row r="42" spans="1:42" hidden="1" x14ac:dyDescent="0.4">
      <c r="A42" s="145"/>
      <c r="B42" s="145" t="str">
        <f>IF(申請書等送付状!K33="","",申請書等送付状!K33)</f>
        <v/>
      </c>
      <c r="C42" s="216" t="s">
        <v>251</v>
      </c>
      <c r="D42" s="146"/>
      <c r="E42" s="145"/>
      <c r="F42" s="146" t="str">
        <f t="shared" si="1"/>
        <v/>
      </c>
      <c r="G42" s="146" t="str">
        <f>IF(申請書等送付状!K33="","",申請書等送付状!K33)</f>
        <v/>
      </c>
      <c r="H42" s="218"/>
      <c r="I42" s="148"/>
      <c r="J42" s="149"/>
      <c r="K42" s="149"/>
      <c r="L42" s="217" t="str">
        <f>IF(申請書等送付状!H33="","",申請書等送付状!H33)</f>
        <v/>
      </c>
      <c r="M42" s="214"/>
      <c r="N42" s="214"/>
      <c r="O42" s="214"/>
      <c r="P42" s="214"/>
      <c r="Q42" s="214"/>
      <c r="R42" s="214"/>
      <c r="S42" s="214"/>
      <c r="T42" s="214"/>
      <c r="Z42" s="33"/>
      <c r="AA42" s="33"/>
      <c r="AB42" s="33"/>
      <c r="AC42" s="33"/>
      <c r="AD42" s="33"/>
      <c r="AE42" s="33"/>
      <c r="AF42" s="33"/>
      <c r="AG42" s="33"/>
      <c r="AH42" s="33"/>
      <c r="AI42" s="128"/>
      <c r="AJ42" s="128"/>
      <c r="AK42" s="128"/>
      <c r="AL42" s="128"/>
      <c r="AM42" s="128"/>
    </row>
    <row r="43" spans="1:42" hidden="1" x14ac:dyDescent="0.4">
      <c r="A43" s="145"/>
      <c r="B43" s="145" t="str">
        <f>IF(申請書等送付状!K34="","",申請書等送付状!K34)</f>
        <v/>
      </c>
      <c r="C43" s="216" t="s">
        <v>251</v>
      </c>
      <c r="D43" s="146"/>
      <c r="E43" s="145"/>
      <c r="F43" s="146" t="str">
        <f t="shared" si="1"/>
        <v/>
      </c>
      <c r="G43" s="146" t="str">
        <f>IF(申請書等送付状!K34="","",申請書等送付状!K34)</f>
        <v/>
      </c>
      <c r="H43" s="218"/>
      <c r="I43" s="148"/>
      <c r="J43" s="149"/>
      <c r="K43" s="149"/>
      <c r="L43" s="217" t="str">
        <f>IF(申請書等送付状!H34="","",申請書等送付状!H34)</f>
        <v/>
      </c>
      <c r="M43" s="214"/>
      <c r="N43" s="214"/>
      <c r="O43" s="214"/>
      <c r="P43" s="214"/>
      <c r="Q43" s="214"/>
      <c r="R43" s="214"/>
      <c r="S43" s="214"/>
      <c r="T43" s="214"/>
      <c r="Z43" s="33"/>
      <c r="AA43" s="33"/>
      <c r="AB43" s="33"/>
      <c r="AC43" s="33"/>
      <c r="AD43" s="33"/>
      <c r="AE43" s="33"/>
      <c r="AF43" s="33"/>
      <c r="AG43" s="33"/>
      <c r="AH43" s="33"/>
      <c r="AI43" s="128"/>
      <c r="AJ43" s="128"/>
      <c r="AK43" s="128"/>
      <c r="AL43" s="128"/>
      <c r="AM43" s="128"/>
    </row>
    <row r="44" spans="1:42" hidden="1" x14ac:dyDescent="0.4">
      <c r="A44" s="145"/>
      <c r="B44" s="145" t="str">
        <f>IF(申請書等送付状!K35="","",申請書等送付状!K35)</f>
        <v/>
      </c>
      <c r="C44" s="216" t="s">
        <v>251</v>
      </c>
      <c r="D44" s="146"/>
      <c r="E44" s="145"/>
      <c r="F44" s="146" t="str">
        <f t="shared" si="1"/>
        <v/>
      </c>
      <c r="G44" s="146" t="str">
        <f>IF(申請書等送付状!K35="","",申請書等送付状!K35)</f>
        <v/>
      </c>
      <c r="H44" s="218"/>
      <c r="I44" s="148"/>
      <c r="J44" s="149"/>
      <c r="K44" s="149"/>
      <c r="L44" s="217" t="str">
        <f>IF(申請書等送付状!H35="","",申請書等送付状!H35)</f>
        <v/>
      </c>
      <c r="M44" s="214"/>
      <c r="N44" s="214"/>
      <c r="O44" s="214"/>
      <c r="P44" s="214"/>
      <c r="Q44" s="214"/>
      <c r="R44" s="214"/>
      <c r="S44" s="214"/>
      <c r="T44" s="214"/>
      <c r="Z44" s="33"/>
      <c r="AA44" s="33"/>
      <c r="AB44" s="33"/>
      <c r="AC44" s="33"/>
      <c r="AD44" s="33"/>
      <c r="AE44" s="33"/>
      <c r="AF44" s="33"/>
      <c r="AG44" s="33"/>
      <c r="AH44" s="33"/>
      <c r="AI44" s="128"/>
      <c r="AJ44" s="128"/>
      <c r="AK44" s="128"/>
      <c r="AL44" s="128"/>
      <c r="AM44" s="128"/>
    </row>
    <row r="45" spans="1:42" hidden="1" x14ac:dyDescent="0.4">
      <c r="A45" s="145"/>
      <c r="B45" s="145" t="str">
        <f>IF(申請書等送付状!K36="","",申請書等送付状!K36)</f>
        <v/>
      </c>
      <c r="C45" s="216" t="s">
        <v>251</v>
      </c>
      <c r="D45" s="146"/>
      <c r="E45" s="145"/>
      <c r="F45" s="146" t="str">
        <f t="shared" si="1"/>
        <v/>
      </c>
      <c r="G45" s="146" t="str">
        <f>IF(申請書等送付状!K36="","",申請書等送付状!K36)</f>
        <v/>
      </c>
      <c r="H45" s="218"/>
      <c r="I45" s="148"/>
      <c r="J45" s="149"/>
      <c r="K45" s="149"/>
      <c r="L45" s="217" t="str">
        <f>IF(申請書等送付状!H36="","",申請書等送付状!H36)</f>
        <v/>
      </c>
      <c r="M45" s="214"/>
      <c r="N45" s="214"/>
      <c r="O45" s="214"/>
      <c r="P45" s="214"/>
      <c r="Q45" s="214"/>
      <c r="R45" s="214"/>
      <c r="S45" s="214"/>
      <c r="T45" s="214"/>
      <c r="Z45" s="33"/>
      <c r="AA45" s="33"/>
      <c r="AB45" s="33"/>
      <c r="AC45" s="33"/>
      <c r="AD45" s="33"/>
      <c r="AE45" s="33"/>
      <c r="AF45" s="33"/>
      <c r="AG45" s="33"/>
      <c r="AH45" s="33"/>
      <c r="AI45" s="128"/>
      <c r="AJ45" s="128"/>
      <c r="AK45" s="128"/>
      <c r="AL45" s="128"/>
      <c r="AM45" s="128"/>
    </row>
    <row r="46" spans="1:42" hidden="1" x14ac:dyDescent="0.4">
      <c r="A46" s="145"/>
      <c r="B46" s="145" t="str">
        <f>IF(申請書等送付状!K37="","",申請書等送付状!K37)</f>
        <v/>
      </c>
      <c r="C46" s="216" t="s">
        <v>251</v>
      </c>
      <c r="D46" s="146"/>
      <c r="E46" s="145"/>
      <c r="F46" s="146" t="str">
        <f t="shared" si="1"/>
        <v/>
      </c>
      <c r="G46" s="146" t="str">
        <f>IF(申請書等送付状!K37="","",申請書等送付状!K37)</f>
        <v/>
      </c>
      <c r="H46" s="218"/>
      <c r="I46" s="148"/>
      <c r="J46" s="149"/>
      <c r="K46" s="149"/>
      <c r="L46" s="217" t="str">
        <f>IF(申請書等送付状!H37="","",申請書等送付状!H37)</f>
        <v/>
      </c>
      <c r="M46" s="214"/>
      <c r="N46" s="214"/>
      <c r="O46" s="214"/>
      <c r="P46" s="214"/>
      <c r="Q46" s="214"/>
      <c r="R46" s="214"/>
      <c r="S46" s="214"/>
      <c r="T46" s="214"/>
      <c r="Z46" s="33"/>
      <c r="AA46" s="33"/>
      <c r="AB46" s="33"/>
      <c r="AC46" s="33"/>
      <c r="AD46" s="33"/>
      <c r="AE46" s="33"/>
      <c r="AF46" s="33"/>
      <c r="AG46" s="33"/>
      <c r="AH46" s="33"/>
      <c r="AI46" s="128"/>
      <c r="AJ46" s="128"/>
      <c r="AK46" s="128"/>
      <c r="AL46" s="128"/>
      <c r="AM46" s="128"/>
    </row>
    <row r="47" spans="1:42" hidden="1" x14ac:dyDescent="0.4">
      <c r="A47" s="145"/>
      <c r="B47" s="145" t="str">
        <f>IF(申請書等送付状!K38="","",申請書等送付状!K38)</f>
        <v/>
      </c>
      <c r="C47" s="216" t="s">
        <v>251</v>
      </c>
      <c r="D47" s="146"/>
      <c r="E47" s="145"/>
      <c r="F47" s="146" t="str">
        <f t="shared" si="1"/>
        <v/>
      </c>
      <c r="G47" s="146" t="str">
        <f>IF(申請書等送付状!K38="","",申請書等送付状!K38)</f>
        <v/>
      </c>
      <c r="H47" s="218"/>
      <c r="I47" s="148"/>
      <c r="J47" s="149"/>
      <c r="K47" s="149"/>
      <c r="L47" s="217" t="str">
        <f>IF(申請書等送付状!H38="","",申請書等送付状!H38)</f>
        <v/>
      </c>
      <c r="M47" s="214"/>
      <c r="N47" s="214"/>
      <c r="O47" s="214"/>
      <c r="P47" s="214"/>
      <c r="Q47" s="214"/>
      <c r="R47" s="214"/>
      <c r="S47" s="214"/>
      <c r="T47" s="214"/>
      <c r="Z47" s="33"/>
      <c r="AA47" s="33"/>
      <c r="AB47" s="33"/>
      <c r="AC47" s="33"/>
      <c r="AD47" s="33"/>
      <c r="AE47" s="33"/>
      <c r="AF47" s="33"/>
      <c r="AG47" s="33"/>
      <c r="AH47" s="33"/>
      <c r="AI47" s="128"/>
      <c r="AJ47" s="128"/>
      <c r="AK47" s="128"/>
      <c r="AL47" s="128"/>
      <c r="AM47" s="128"/>
    </row>
    <row r="48" spans="1:42" x14ac:dyDescent="0.4">
      <c r="Z48" s="33"/>
      <c r="AA48" s="33"/>
      <c r="AB48" s="33"/>
      <c r="AC48" s="33"/>
      <c r="AD48" s="33"/>
      <c r="AE48" s="33"/>
      <c r="AF48" s="33"/>
      <c r="AG48" s="33"/>
      <c r="AH48" s="33"/>
      <c r="AI48" s="128"/>
      <c r="AJ48" s="128"/>
      <c r="AK48" s="128"/>
      <c r="AL48" s="128"/>
      <c r="AM48" s="128"/>
    </row>
    <row r="49" spans="1:49" x14ac:dyDescent="0.4">
      <c r="A49" s="128"/>
      <c r="B49" s="128"/>
      <c r="C49" s="128"/>
      <c r="D49" s="128"/>
      <c r="E49" s="128"/>
      <c r="F49" s="128"/>
      <c r="G49" s="138"/>
      <c r="H49" s="128"/>
      <c r="I49" s="128"/>
      <c r="J49" s="128"/>
      <c r="K49" s="128"/>
      <c r="L49" s="128"/>
      <c r="M49" s="128"/>
      <c r="N49" s="128"/>
      <c r="O49" s="128"/>
      <c r="P49" s="128"/>
      <c r="Q49" s="128"/>
      <c r="R49" s="134"/>
      <c r="S49" s="33"/>
      <c r="T49" s="33"/>
      <c r="U49" s="33"/>
      <c r="V49" s="33"/>
      <c r="W49" s="33"/>
      <c r="X49" s="33"/>
      <c r="AV49" s="128"/>
      <c r="AW49" s="128"/>
    </row>
    <row r="50" spans="1:49" ht="10.5" hidden="1" x14ac:dyDescent="0.4">
      <c r="A50" s="22" t="s">
        <v>175</v>
      </c>
      <c r="B50" s="12"/>
      <c r="C50" s="128"/>
      <c r="D50" s="128"/>
      <c r="E50" s="128"/>
      <c r="F50" s="128"/>
      <c r="G50" s="138"/>
      <c r="H50" s="128"/>
      <c r="I50" s="128"/>
      <c r="J50" s="128"/>
      <c r="K50" s="128"/>
      <c r="L50" s="128"/>
      <c r="M50" s="128"/>
      <c r="N50" s="128"/>
      <c r="O50" s="128"/>
      <c r="P50" s="128"/>
      <c r="Q50" s="128"/>
      <c r="R50" s="134"/>
      <c r="S50" s="33"/>
      <c r="T50" s="33"/>
      <c r="U50" s="33"/>
      <c r="V50" s="33"/>
      <c r="W50" s="33"/>
      <c r="X50" s="33"/>
      <c r="AH50" s="128" t="s">
        <v>165</v>
      </c>
      <c r="AV50" s="128"/>
      <c r="AW50" s="128"/>
    </row>
    <row r="51" spans="1:49" ht="10.5" hidden="1" x14ac:dyDescent="0.4">
      <c r="A51" s="139" t="s">
        <v>171</v>
      </c>
      <c r="B51" s="12"/>
      <c r="C51" s="12"/>
      <c r="D51" s="12"/>
      <c r="E51" s="12"/>
      <c r="H51" s="208" t="s">
        <v>223</v>
      </c>
      <c r="I51" s="208"/>
      <c r="K51" s="13" t="s">
        <v>250</v>
      </c>
      <c r="Z51" s="128" t="s">
        <v>154</v>
      </c>
      <c r="AA51" s="128"/>
      <c r="AB51" s="128"/>
      <c r="AC51" s="13" t="s">
        <v>160</v>
      </c>
      <c r="AD51" s="13" t="s">
        <v>161</v>
      </c>
      <c r="AE51" s="128" t="s">
        <v>162</v>
      </c>
      <c r="AF51" s="128" t="s">
        <v>163</v>
      </c>
      <c r="AG51" s="128"/>
      <c r="AH51" s="128" t="s">
        <v>156</v>
      </c>
      <c r="AI51" s="128"/>
      <c r="AJ51" s="128"/>
      <c r="AK51" s="128" t="s">
        <v>157</v>
      </c>
      <c r="AL51" s="128"/>
      <c r="AM51" s="128"/>
      <c r="AN51" s="128" t="s">
        <v>158</v>
      </c>
      <c r="AO51" s="128"/>
      <c r="AP51" s="128"/>
      <c r="AQ51" s="128" t="s">
        <v>159</v>
      </c>
      <c r="AR51" s="128"/>
      <c r="AS51" s="128"/>
      <c r="AT51" s="128"/>
      <c r="AU51" s="128"/>
      <c r="AV51" s="128"/>
      <c r="AW51" s="128"/>
    </row>
    <row r="52" spans="1:49" ht="10.5" hidden="1" x14ac:dyDescent="0.4">
      <c r="A52" s="139"/>
      <c r="B52" s="12"/>
      <c r="C52" s="12"/>
      <c r="E52" s="104" t="s">
        <v>95</v>
      </c>
      <c r="H52" s="209">
        <v>1</v>
      </c>
      <c r="I52" s="210" t="s">
        <v>224</v>
      </c>
      <c r="K52" s="210" t="s">
        <v>232</v>
      </c>
      <c r="L52" s="209">
        <v>10</v>
      </c>
      <c r="Z52" s="129">
        <v>1</v>
      </c>
      <c r="AA52" s="129" t="str">
        <f>IF(申請書等送付状!H24="","",申請書等送付状!H24)</f>
        <v/>
      </c>
      <c r="AB52" s="129" t="str">
        <f>IF(AA52="","",IF(申請書等送付状!L24="","未記入！",申請書等送付状!L24))</f>
        <v/>
      </c>
      <c r="AC52" s="132" t="str">
        <f>IF($AB52=AC$51,COUNTIF($AB$52:$AB52,AC$51),"")</f>
        <v/>
      </c>
      <c r="AD52" s="132" t="str">
        <f>IF($AB52=AD$51,COUNTIF($AB$52:$AB52,AD$51),"")</f>
        <v/>
      </c>
      <c r="AE52" s="132" t="str">
        <f>IF($AB52=AE$51,COUNTIF($AB$52:$AB52,AE$51),"")</f>
        <v/>
      </c>
      <c r="AF52" s="132" t="str">
        <f>IF($AB52=AF$51,COUNTIF($AB$52:$AB52,AF$51),"")</f>
        <v/>
      </c>
      <c r="AG52" s="128"/>
      <c r="AH52" s="129">
        <v>1</v>
      </c>
      <c r="AI52" s="129" t="str">
        <f t="shared" ref="AI52:AI66" si="2">IF(ROW($AA52)&gt;MAX(AC$52:AC$66)+ROW(AC$51),"",INDEX($AA$52:$AA$66,MATCH(ROW(AC52)-ROW(AC$51),AC$52:AC$66,0)))</f>
        <v/>
      </c>
      <c r="AJ52" s="128"/>
      <c r="AK52" s="129">
        <v>1</v>
      </c>
      <c r="AL52" s="129" t="str">
        <f>IF(ROW($AA52)&gt;MAX(AD$52:AD$66)+ROW(AD$51),"",INDEX($AA$52:$AA$66,MATCH(ROW(AD52)-ROW(AD$51),AD$52:AD$66,0)))</f>
        <v/>
      </c>
      <c r="AM52" s="128"/>
      <c r="AN52" s="129">
        <v>1</v>
      </c>
      <c r="AO52" s="129" t="str">
        <f>IF(ROW($AA52)&gt;MAX(AE$52:AE$66)+ROW(AE$51),"",INDEX($AA$52:$AA$66,MATCH(ROW(AE52)-ROW(AE$51),AE$52:AE$66,0)))</f>
        <v/>
      </c>
      <c r="AP52" s="128"/>
      <c r="AQ52" s="129">
        <v>1</v>
      </c>
      <c r="AR52" s="129" t="str">
        <f>IF(ROW($AA52)&gt;MAX(AF$52:AF$66)+ROW(AF$51),"",INDEX($AA$52:$AA$66,MATCH(ROW(AF52)-ROW(AF$51),AF$52:AF$66,0)))</f>
        <v/>
      </c>
      <c r="AS52" s="128"/>
      <c r="AT52" s="128"/>
      <c r="AU52" s="128"/>
      <c r="AV52" s="128"/>
      <c r="AW52" s="128"/>
    </row>
    <row r="53" spans="1:49" ht="11.25" hidden="1" x14ac:dyDescent="0.15">
      <c r="B53" s="28" t="s">
        <v>51</v>
      </c>
      <c r="C53" s="25" t="s">
        <v>90</v>
      </c>
      <c r="D53" s="25" t="s">
        <v>91</v>
      </c>
      <c r="E53" s="25" t="s">
        <v>92</v>
      </c>
      <c r="F53" s="24"/>
      <c r="G53" s="24"/>
      <c r="H53" s="209">
        <v>2</v>
      </c>
      <c r="I53" s="211" t="s">
        <v>225</v>
      </c>
      <c r="J53" s="24"/>
      <c r="K53" s="210" t="s">
        <v>231</v>
      </c>
      <c r="L53" s="212">
        <v>9</v>
      </c>
      <c r="Z53" s="129">
        <v>2</v>
      </c>
      <c r="AA53" s="129" t="str">
        <f>IF(申請書等送付状!H25="","",申請書等送付状!H25)</f>
        <v/>
      </c>
      <c r="AB53" s="129" t="str">
        <f>IF(AA53="","",IF(申請書等送付状!L25="","未記入！",申請書等送付状!L25))</f>
        <v/>
      </c>
      <c r="AC53" s="132" t="str">
        <f>IF($AB53=AC$51,COUNTIF($AB$52:$AB53,AC$51),"")</f>
        <v/>
      </c>
      <c r="AD53" s="132" t="str">
        <f>IF($AB53=AD$51,COUNTIF($AB$52:$AB53,AD$51),"")</f>
        <v/>
      </c>
      <c r="AE53" s="132" t="str">
        <f>IF($AB53=AE$51,COUNTIF($AB$52:$AB53,AE$51),"")</f>
        <v/>
      </c>
      <c r="AF53" s="132" t="str">
        <f>IF($AB53=AF$51,COUNTIF($AB$52:$AB53,AF$51),"")</f>
        <v/>
      </c>
      <c r="AG53" s="128"/>
      <c r="AH53" s="129">
        <v>2</v>
      </c>
      <c r="AI53" s="129" t="str">
        <f t="shared" si="2"/>
        <v/>
      </c>
      <c r="AJ53" s="128"/>
      <c r="AK53" s="129">
        <v>2</v>
      </c>
      <c r="AL53" s="129" t="str">
        <f>IF(ROW($AA53)&gt;MAX(AD$52:AD$66)+ROW(AD$51),"",INDEX($AA$52:$AA$66,MATCH(ROW(AD53)-ROW(AD$51),AD$52:AD$66,0)))</f>
        <v/>
      </c>
      <c r="AM53" s="128"/>
      <c r="AN53" s="129">
        <v>2</v>
      </c>
      <c r="AO53" s="129" t="str">
        <f>IF(ROW($AA53)&gt;MAX(AE$52:AE$66)+ROW(AE$51),"",INDEX($AA$52:$AA$66,MATCH(ROW(AE53)-ROW(AE$51),AE$52:AE$66,0)))</f>
        <v/>
      </c>
      <c r="AP53" s="128"/>
      <c r="AQ53" s="144">
        <v>2</v>
      </c>
      <c r="AR53" s="129" t="str">
        <f>IF(ROW($AA53)&gt;MAX(AF$52:AF$66)+ROW(AF$51),"",INDEX($AA$52:$AA$66,MATCH(ROW(AF53)-ROW(AF$51),AF$52:AF$66,0)))</f>
        <v/>
      </c>
      <c r="AS53" s="128"/>
      <c r="AT53" s="128"/>
      <c r="AU53" s="128"/>
      <c r="AV53" s="128"/>
      <c r="AW53" s="128"/>
    </row>
    <row r="54" spans="1:49" ht="10.5" hidden="1" x14ac:dyDescent="0.4">
      <c r="A54" s="12"/>
      <c r="B54" s="28" t="s">
        <v>48</v>
      </c>
      <c r="C54" s="26">
        <v>27000</v>
      </c>
      <c r="D54" s="27">
        <v>24000</v>
      </c>
      <c r="E54" s="26">
        <v>22000</v>
      </c>
      <c r="H54" s="209">
        <v>3</v>
      </c>
      <c r="I54" s="210" t="s">
        <v>278</v>
      </c>
      <c r="K54" s="210" t="s">
        <v>228</v>
      </c>
      <c r="L54" s="209">
        <v>6</v>
      </c>
      <c r="Z54" s="129">
        <v>3</v>
      </c>
      <c r="AA54" s="129" t="str">
        <f>IF(申請書等送付状!H26="","",申請書等送付状!H26)</f>
        <v/>
      </c>
      <c r="AB54" s="129" t="str">
        <f>IF(AA54="","",IF(申請書等送付状!L26="","未記入！",申請書等送付状!L26))</f>
        <v/>
      </c>
      <c r="AC54" s="132" t="str">
        <f>IF($AB54=AC$51,COUNTIF($AB$52:$AB54,AC$51),"")</f>
        <v/>
      </c>
      <c r="AD54" s="132" t="str">
        <f>IF($AB54=AD$51,COUNTIF($AB$52:$AB54,AD$51),"")</f>
        <v/>
      </c>
      <c r="AE54" s="132" t="str">
        <f>IF($AB54=AE$51,COUNTIF($AB$52:$AB54,AE$51),"")</f>
        <v/>
      </c>
      <c r="AF54" s="132" t="str">
        <f>IF($AB54=AF$51,COUNTIF($AB$52:$AB54,AF$51),"")</f>
        <v/>
      </c>
      <c r="AG54" s="128"/>
      <c r="AH54" s="129">
        <v>3</v>
      </c>
      <c r="AI54" s="129" t="str">
        <f t="shared" si="2"/>
        <v/>
      </c>
      <c r="AJ54" s="128"/>
      <c r="AK54" s="129">
        <v>3</v>
      </c>
      <c r="AL54" s="129" t="str">
        <f>IF(ROW($AA54)&gt;MAX(AD$52:AD$66)+ROW(AD$51),"",INDEX($AA$52:$AA$66,MATCH(ROW(AD54)-ROW(AD$51),AD$52:AD$66,0)))</f>
        <v/>
      </c>
      <c r="AM54" s="128"/>
      <c r="AN54" s="129">
        <v>3</v>
      </c>
      <c r="AO54" s="129" t="str">
        <f>IF(ROW($AA54)&gt;MAX(AE$52:AE$66)+ROW(AE$51),"",INDEX($AA$52:$AA$66,MATCH(ROW(AE54)-ROW(AE$51),AE$52:AE$66,0)))</f>
        <v/>
      </c>
      <c r="AP54" s="128"/>
      <c r="AQ54" s="128"/>
      <c r="AR54" s="128"/>
      <c r="AS54" s="128"/>
      <c r="AT54" s="128"/>
      <c r="AU54" s="128"/>
      <c r="AV54" s="128"/>
      <c r="AW54" s="128"/>
    </row>
    <row r="55" spans="1:49" ht="10.5" hidden="1" x14ac:dyDescent="0.4">
      <c r="A55" s="12"/>
      <c r="B55" s="29" t="s">
        <v>49</v>
      </c>
      <c r="C55" s="26">
        <v>43000</v>
      </c>
      <c r="D55" s="27">
        <v>38000</v>
      </c>
      <c r="E55" s="26">
        <v>38000</v>
      </c>
      <c r="H55" s="209">
        <v>4</v>
      </c>
      <c r="I55" s="210" t="s">
        <v>226</v>
      </c>
      <c r="K55" s="210" t="s">
        <v>230</v>
      </c>
      <c r="L55" s="212">
        <v>8</v>
      </c>
      <c r="Z55" s="129">
        <v>4</v>
      </c>
      <c r="AA55" s="129" t="str">
        <f>IF(申請書等送付状!H27="","",申請書等送付状!H27)</f>
        <v/>
      </c>
      <c r="AB55" s="129" t="str">
        <f>IF(AA55="","",IF(申請書等送付状!L27="","未記入！",申請書等送付状!L27))</f>
        <v/>
      </c>
      <c r="AC55" s="132" t="str">
        <f>IF($AB55=AC$51,COUNTIF($AB$52:$AB55,AC$51),"")</f>
        <v/>
      </c>
      <c r="AD55" s="132" t="str">
        <f>IF($AB55=AD$51,COUNTIF($AB$52:$AB55,AD$51),"")</f>
        <v/>
      </c>
      <c r="AE55" s="132" t="str">
        <f>IF($AB55=AE$51,COUNTIF($AB$52:$AB55,AE$51),"")</f>
        <v/>
      </c>
      <c r="AF55" s="132" t="str">
        <f>IF($AB55=AF$51,COUNTIF($AB$52:$AB55,AF$51),"")</f>
        <v/>
      </c>
      <c r="AG55" s="128"/>
      <c r="AH55" s="129">
        <v>4</v>
      </c>
      <c r="AI55" s="129" t="str">
        <f t="shared" si="2"/>
        <v/>
      </c>
      <c r="AJ55" s="128"/>
      <c r="AK55" s="129">
        <v>4</v>
      </c>
      <c r="AL55" s="129" t="str">
        <f>IF(ROW($AA55)&gt;MAX(AD$52:AD$66)+ROW(AD$51),"",INDEX($AA$52:$AA$66,MATCH(ROW(AD55)-ROW(AD$51),AD$52:AD$66,0)))</f>
        <v/>
      </c>
      <c r="AM55" s="128"/>
      <c r="AN55" s="129">
        <v>4</v>
      </c>
      <c r="AO55" s="129" t="str">
        <f>IF(ROW($AA55)&gt;MAX(AE$52:AE$66)+ROW(AE$51),"",INDEX($AA$52:$AA$66,MATCH(ROW(AE55)-ROW(AE$51),AE$52:AE$66,0)))</f>
        <v/>
      </c>
      <c r="AP55" s="128"/>
      <c r="AQ55" s="128"/>
      <c r="AR55" s="128"/>
      <c r="AS55" s="128"/>
      <c r="AT55" s="128"/>
      <c r="AU55" s="128"/>
      <c r="AV55" s="128"/>
      <c r="AW55" s="128"/>
    </row>
    <row r="56" spans="1:49" ht="10.5" hidden="1" x14ac:dyDescent="0.4">
      <c r="A56" s="12"/>
      <c r="B56" s="29" t="s">
        <v>50</v>
      </c>
      <c r="C56" s="26">
        <v>54000</v>
      </c>
      <c r="D56" s="27">
        <v>49000</v>
      </c>
      <c r="E56" s="26">
        <v>44000</v>
      </c>
      <c r="H56" s="209">
        <v>5</v>
      </c>
      <c r="I56" s="210" t="s">
        <v>227</v>
      </c>
      <c r="K56" s="210" t="s">
        <v>229</v>
      </c>
      <c r="L56" s="209">
        <v>7</v>
      </c>
      <c r="Z56" s="129">
        <v>5</v>
      </c>
      <c r="AA56" s="129" t="str">
        <f>IF(申請書等送付状!H28="","",申請書等送付状!H28)</f>
        <v/>
      </c>
      <c r="AB56" s="129" t="str">
        <f>IF(AA56="","",IF(申請書等送付状!L28="","未記入！",申請書等送付状!L28))</f>
        <v/>
      </c>
      <c r="AC56" s="132" t="str">
        <f>IF($AB56=AC$51,COUNTIF($AB$52:$AB56,AC$51),"")</f>
        <v/>
      </c>
      <c r="AD56" s="132" t="str">
        <f>IF($AB56=AD$51,COUNTIF($AB$52:$AB56,AD$51),"")</f>
        <v/>
      </c>
      <c r="AE56" s="132" t="str">
        <f>IF($AB56=AE$51,COUNTIF($AB$52:$AB56,AE$51),"")</f>
        <v/>
      </c>
      <c r="AF56" s="132" t="str">
        <f>IF($AB56=AF$51,COUNTIF($AB$52:$AB56,AF$51),"")</f>
        <v/>
      </c>
      <c r="AG56" s="128"/>
      <c r="AH56" s="129">
        <v>5</v>
      </c>
      <c r="AI56" s="129" t="str">
        <f t="shared" si="2"/>
        <v/>
      </c>
      <c r="AJ56" s="128"/>
      <c r="AK56" s="144">
        <v>5</v>
      </c>
      <c r="AL56" s="144" t="str">
        <f t="shared" ref="AL56:AL57" si="3">IF(ROW($AA56)&gt;MAX(AD$52:AD$66)+ROW(AD$51),"",INDEX($AA$52:$AA$66,MATCH(ROW(AD56)-ROW(AD$51),AD$52:AD$66,0)))</f>
        <v/>
      </c>
      <c r="AM56" s="128"/>
      <c r="AN56" s="144">
        <v>5</v>
      </c>
      <c r="AO56" s="144" t="str">
        <f t="shared" ref="AO56:AO57" si="4">IF(ROW($AA56)&gt;MAX(AE$52:AE$66)+ROW(AE$51),"",INDEX($AA$52:$AA$66,MATCH(ROW(AE56)-ROW(AE$51),AE$52:AE$66,0)))</f>
        <v/>
      </c>
      <c r="AP56" s="128"/>
      <c r="AQ56" s="128"/>
      <c r="AR56" s="128"/>
      <c r="AS56" s="128"/>
      <c r="AT56" s="128"/>
      <c r="AU56" s="128"/>
      <c r="AV56" s="128"/>
      <c r="AW56" s="128"/>
    </row>
    <row r="57" spans="1:49" ht="10.5" hidden="1" x14ac:dyDescent="0.4">
      <c r="A57" s="12"/>
      <c r="B57" s="192" t="s">
        <v>207</v>
      </c>
      <c r="C57" s="190" t="s">
        <v>206</v>
      </c>
      <c r="D57" s="191">
        <v>4000</v>
      </c>
      <c r="E57" s="12"/>
      <c r="H57" s="209">
        <v>6</v>
      </c>
      <c r="I57" s="210" t="s">
        <v>228</v>
      </c>
      <c r="K57" s="210" t="s">
        <v>227</v>
      </c>
      <c r="L57" s="209">
        <v>5</v>
      </c>
      <c r="Z57" s="129">
        <v>6</v>
      </c>
      <c r="AA57" s="129" t="str">
        <f>IF(申請書等送付状!H29="","",申請書等送付状!H29)</f>
        <v/>
      </c>
      <c r="AB57" s="129" t="str">
        <f>IF(AA57="","",IF(申請書等送付状!L29="","未記入！",申請書等送付状!L29))</f>
        <v/>
      </c>
      <c r="AC57" s="132" t="str">
        <f>IF($AB57=AC$51,COUNTIF($AB$52:$AB57,AC$51),"")</f>
        <v/>
      </c>
      <c r="AD57" s="132" t="str">
        <f>IF($AB57=AD$51,COUNTIF($AB$52:$AB57,AD$51),"")</f>
        <v/>
      </c>
      <c r="AE57" s="132" t="str">
        <f>IF($AB57=AE$51,COUNTIF($AB$52:$AB57,AE$51),"")</f>
        <v/>
      </c>
      <c r="AF57" s="132" t="str">
        <f>IF($AB57=AF$51,COUNTIF($AB$52:$AB57,AF$51),"")</f>
        <v/>
      </c>
      <c r="AG57" s="128"/>
      <c r="AH57" s="129">
        <v>6</v>
      </c>
      <c r="AI57" s="129" t="str">
        <f t="shared" si="2"/>
        <v/>
      </c>
      <c r="AJ57" s="128"/>
      <c r="AK57" s="144">
        <v>6</v>
      </c>
      <c r="AL57" s="144" t="str">
        <f t="shared" si="3"/>
        <v/>
      </c>
      <c r="AM57" s="128"/>
      <c r="AN57" s="144">
        <v>6</v>
      </c>
      <c r="AO57" s="144" t="str">
        <f t="shared" si="4"/>
        <v/>
      </c>
      <c r="AP57" s="128"/>
      <c r="AQ57" s="128"/>
      <c r="AR57" s="128"/>
      <c r="AS57" s="128"/>
      <c r="AT57" s="128"/>
      <c r="AU57" s="128"/>
      <c r="AV57" s="128"/>
      <c r="AW57" s="128"/>
    </row>
    <row r="58" spans="1:49" ht="10.5" hidden="1" x14ac:dyDescent="0.4">
      <c r="A58" s="12"/>
      <c r="B58" s="12"/>
      <c r="C58" s="12"/>
      <c r="D58" s="12"/>
      <c r="E58" s="12"/>
      <c r="H58" s="209">
        <v>7</v>
      </c>
      <c r="I58" s="210" t="s">
        <v>229</v>
      </c>
      <c r="K58" s="210" t="s">
        <v>278</v>
      </c>
      <c r="L58" s="209">
        <v>3</v>
      </c>
      <c r="Z58" s="129">
        <v>7</v>
      </c>
      <c r="AA58" s="129" t="str">
        <f>IF(申請書等送付状!H30="","",申請書等送付状!H30)</f>
        <v/>
      </c>
      <c r="AB58" s="129" t="str">
        <f>IF(AA58="","",IF(申請書等送付状!L30="","未記入！",申請書等送付状!L30))</f>
        <v/>
      </c>
      <c r="AC58" s="132" t="str">
        <f>IF($AB58=AC$51,COUNTIF($AB$52:$AB58,AC$51),"")</f>
        <v/>
      </c>
      <c r="AD58" s="132" t="str">
        <f>IF($AB58=AD$51,COUNTIF($AB$52:$AB58,AD$51),"")</f>
        <v/>
      </c>
      <c r="AE58" s="132" t="str">
        <f>IF($AB58=AE$51,COUNTIF($AB$52:$AB58,AE$51),"")</f>
        <v/>
      </c>
      <c r="AF58" s="132" t="str">
        <f>IF($AB58=AF$51,COUNTIF($AB$52:$AB58,AF$51),"")</f>
        <v/>
      </c>
      <c r="AG58" s="128"/>
      <c r="AH58" s="129">
        <v>7</v>
      </c>
      <c r="AI58" s="129" t="str">
        <f t="shared" si="2"/>
        <v/>
      </c>
      <c r="AJ58" s="128"/>
      <c r="AK58" s="128"/>
      <c r="AL58" s="128"/>
      <c r="AM58" s="128"/>
      <c r="AN58" s="128"/>
      <c r="AO58" s="128"/>
      <c r="AP58" s="128"/>
      <c r="AQ58" s="128"/>
      <c r="AR58" s="128"/>
      <c r="AS58" s="128"/>
      <c r="AT58" s="128"/>
      <c r="AU58" s="128"/>
      <c r="AV58" s="128"/>
      <c r="AW58" s="128"/>
    </row>
    <row r="59" spans="1:49" s="19" customFormat="1" ht="10.5" hidden="1" customHeight="1" x14ac:dyDescent="0.15">
      <c r="A59" s="12"/>
      <c r="B59" s="12"/>
      <c r="C59" s="12"/>
      <c r="D59" s="12"/>
      <c r="E59" s="12"/>
      <c r="F59" s="13"/>
      <c r="G59" s="13"/>
      <c r="H59" s="212">
        <v>8</v>
      </c>
      <c r="I59" s="210" t="s">
        <v>230</v>
      </c>
      <c r="J59" s="13"/>
      <c r="K59" s="211" t="s">
        <v>225</v>
      </c>
      <c r="L59" s="209">
        <v>2</v>
      </c>
      <c r="M59" s="13"/>
      <c r="N59" s="13"/>
      <c r="O59" s="13"/>
      <c r="P59" s="13"/>
      <c r="Q59" s="13"/>
      <c r="R59" s="13"/>
      <c r="S59" s="13"/>
      <c r="T59" s="13"/>
      <c r="U59" s="13"/>
      <c r="V59" s="13"/>
      <c r="W59" s="13"/>
      <c r="X59" s="13"/>
      <c r="Z59" s="130">
        <v>8</v>
      </c>
      <c r="AA59" s="129" t="str">
        <f>IF(申請書等送付状!H31="","",申請書等送付状!H31)</f>
        <v/>
      </c>
      <c r="AB59" s="129" t="str">
        <f>IF(AA59="","",IF(申請書等送付状!L31="","未記入！",申請書等送付状!L31))</f>
        <v/>
      </c>
      <c r="AC59" s="132" t="str">
        <f>IF($AB59=AC$51,COUNTIF($AB$52:$AB59,AC$51),"")</f>
        <v/>
      </c>
      <c r="AD59" s="132" t="str">
        <f>IF($AB59=AD$51,COUNTIF($AB$52:$AB59,AD$51),"")</f>
        <v/>
      </c>
      <c r="AE59" s="132" t="str">
        <f>IF($AB59=AE$51,COUNTIF($AB$52:$AB59,AE$51),"")</f>
        <v/>
      </c>
      <c r="AF59" s="132" t="str">
        <f>IF($AB59=AF$51,COUNTIF($AB$52:$AB59,AF$51),"")</f>
        <v/>
      </c>
      <c r="AG59" s="128"/>
      <c r="AH59" s="129">
        <v>8</v>
      </c>
      <c r="AI59" s="129" t="str">
        <f t="shared" si="2"/>
        <v/>
      </c>
      <c r="AJ59" s="128"/>
      <c r="AK59" s="128"/>
      <c r="AL59" s="131"/>
      <c r="AM59" s="128"/>
      <c r="AN59" s="128"/>
      <c r="AO59" s="131"/>
      <c r="AP59" s="128"/>
      <c r="AQ59" s="128"/>
      <c r="AR59" s="128"/>
      <c r="AS59" s="128"/>
      <c r="AT59" s="128"/>
      <c r="AU59" s="128"/>
      <c r="AV59" s="131"/>
      <c r="AW59" s="131"/>
    </row>
    <row r="60" spans="1:49" s="19" customFormat="1" ht="10.5" hidden="1" customHeight="1" x14ac:dyDescent="0.4">
      <c r="A60" s="139" t="s">
        <v>172</v>
      </c>
      <c r="B60" s="13"/>
      <c r="C60" s="12"/>
      <c r="D60" s="12"/>
      <c r="E60" s="12"/>
      <c r="F60" s="13"/>
      <c r="G60" s="13"/>
      <c r="H60" s="212">
        <v>9</v>
      </c>
      <c r="I60" s="210" t="s">
        <v>231</v>
      </c>
      <c r="J60" s="13"/>
      <c r="K60" s="210" t="s">
        <v>226</v>
      </c>
      <c r="L60" s="209">
        <v>4</v>
      </c>
      <c r="M60" s="13"/>
      <c r="N60" s="13"/>
      <c r="O60" s="13"/>
      <c r="P60" s="13"/>
      <c r="Q60" s="13"/>
      <c r="R60" s="13"/>
      <c r="S60" s="13"/>
      <c r="T60" s="13"/>
      <c r="U60" s="13"/>
      <c r="V60" s="13"/>
      <c r="W60" s="13"/>
      <c r="X60" s="13"/>
      <c r="Z60" s="130">
        <v>9</v>
      </c>
      <c r="AA60" s="129" t="str">
        <f>IF(申請書等送付状!H32="","",申請書等送付状!H32)</f>
        <v/>
      </c>
      <c r="AB60" s="129" t="str">
        <f>IF(AA60="","",IF(申請書等送付状!L32="","未記入！",申請書等送付状!L32))</f>
        <v/>
      </c>
      <c r="AC60" s="132" t="str">
        <f>IF($AB60=AC$51,COUNTIF($AB$52:$AB60,AC$51),"")</f>
        <v/>
      </c>
      <c r="AD60" s="132" t="str">
        <f>IF($AB60=AD$51,COUNTIF($AB$52:$AB60,AD$51),"")</f>
        <v/>
      </c>
      <c r="AE60" s="132" t="str">
        <f>IF($AB60=AE$51,COUNTIF($AB$52:$AB60,AE$51),"")</f>
        <v/>
      </c>
      <c r="AF60" s="132" t="str">
        <f>IF($AB60=AF$51,COUNTIF($AB$52:$AB60,AF$51),"")</f>
        <v/>
      </c>
      <c r="AG60" s="128"/>
      <c r="AH60" s="129">
        <v>9</v>
      </c>
      <c r="AI60" s="129" t="str">
        <f t="shared" si="2"/>
        <v/>
      </c>
      <c r="AJ60" s="128"/>
      <c r="AK60" s="128"/>
      <c r="AL60" s="131"/>
      <c r="AM60" s="128"/>
      <c r="AN60" s="128"/>
      <c r="AO60" s="131"/>
      <c r="AP60" s="128"/>
      <c r="AQ60" s="128"/>
      <c r="AR60" s="128"/>
      <c r="AS60" s="128"/>
      <c r="AT60" s="128"/>
      <c r="AU60" s="128"/>
      <c r="AV60" s="131"/>
      <c r="AW60" s="131"/>
    </row>
    <row r="61" spans="1:49" ht="10.5" hidden="1" x14ac:dyDescent="0.4">
      <c r="A61" s="22"/>
      <c r="B61" s="12"/>
      <c r="C61" s="12"/>
      <c r="E61" s="104" t="s">
        <v>95</v>
      </c>
      <c r="H61" s="209">
        <v>10</v>
      </c>
      <c r="I61" s="210" t="s">
        <v>232</v>
      </c>
      <c r="K61" s="210" t="s">
        <v>224</v>
      </c>
      <c r="L61" s="209">
        <v>1</v>
      </c>
      <c r="Z61" s="130">
        <v>10</v>
      </c>
      <c r="AA61" s="129" t="str">
        <f>IF(申請書等送付状!H33="","",申請書等送付状!H33)</f>
        <v/>
      </c>
      <c r="AB61" s="129" t="str">
        <f>IF(AA61="","",IF(申請書等送付状!L33="","未記入！",申請書等送付状!L33))</f>
        <v/>
      </c>
      <c r="AC61" s="132" t="str">
        <f>IF($AB61=AC$51,COUNTIF($AB$52:$AB61,AC$51),"")</f>
        <v/>
      </c>
      <c r="AD61" s="132" t="str">
        <f>IF($AB61=AD$51,COUNTIF($AB$52:$AB61,AD$51),"")</f>
        <v/>
      </c>
      <c r="AE61" s="132" t="str">
        <f>IF($AB61=AE$51,COUNTIF($AB$52:$AB61,AE$51),"")</f>
        <v/>
      </c>
      <c r="AF61" s="132" t="str">
        <f>IF($AB61=AF$51,COUNTIF($AB$52:$AB61,AF$51),"")</f>
        <v/>
      </c>
      <c r="AG61" s="131"/>
      <c r="AH61" s="130">
        <v>10</v>
      </c>
      <c r="AI61" s="129" t="str">
        <f t="shared" si="2"/>
        <v/>
      </c>
      <c r="AJ61" s="131"/>
      <c r="AK61" s="131"/>
      <c r="AL61" s="128"/>
      <c r="AM61" s="131"/>
      <c r="AN61" s="131"/>
      <c r="AO61" s="128"/>
      <c r="AP61" s="131"/>
      <c r="AQ61" s="131"/>
      <c r="AR61" s="131"/>
      <c r="AS61" s="131"/>
      <c r="AT61" s="131"/>
      <c r="AU61" s="131"/>
      <c r="AV61" s="128"/>
      <c r="AW61" s="128"/>
    </row>
    <row r="62" spans="1:49" ht="10.5" hidden="1" x14ac:dyDescent="0.4">
      <c r="A62" s="12"/>
      <c r="B62" s="28" t="s">
        <v>61</v>
      </c>
      <c r="C62" s="28" t="s">
        <v>84</v>
      </c>
      <c r="D62" s="28" t="s">
        <v>51</v>
      </c>
      <c r="E62" s="28" t="s">
        <v>42</v>
      </c>
      <c r="Z62" s="130">
        <v>11</v>
      </c>
      <c r="AA62" s="129" t="str">
        <f>IF(申請書等送付状!H34="","",申請書等送付状!H34)</f>
        <v/>
      </c>
      <c r="AB62" s="129" t="str">
        <f>IF(AA62="","",IF(申請書等送付状!L34="","未記入！",申請書等送付状!L34))</f>
        <v/>
      </c>
      <c r="AC62" s="132" t="str">
        <f>IF($AB62=AC$51,COUNTIF($AB$52:$AB62,AC$51),"")</f>
        <v/>
      </c>
      <c r="AD62" s="132" t="str">
        <f>IF($AB62=AD$51,COUNTIF($AB$52:$AB62,AD$51),"")</f>
        <v/>
      </c>
      <c r="AE62" s="132" t="str">
        <f>IF($AB62=AE$51,COUNTIF($AB$52:$AB62,AE$51),"")</f>
        <v/>
      </c>
      <c r="AF62" s="132" t="str">
        <f>IF($AB62=AF$51,COUNTIF($AB$52:$AB62,AF$51),"")</f>
        <v/>
      </c>
      <c r="AG62" s="131"/>
      <c r="AH62" s="130">
        <v>11</v>
      </c>
      <c r="AI62" s="129" t="str">
        <f t="shared" si="2"/>
        <v/>
      </c>
      <c r="AJ62" s="131"/>
      <c r="AK62" s="131"/>
      <c r="AL62" s="128"/>
      <c r="AM62" s="131"/>
      <c r="AN62" s="131"/>
      <c r="AO62" s="128"/>
      <c r="AP62" s="131"/>
      <c r="AQ62" s="131"/>
      <c r="AR62" s="131"/>
      <c r="AS62" s="131"/>
      <c r="AT62" s="131"/>
      <c r="AU62" s="131"/>
      <c r="AV62" s="128"/>
      <c r="AW62" s="128"/>
    </row>
    <row r="63" spans="1:49" ht="10.5" hidden="1" x14ac:dyDescent="0.4">
      <c r="A63" s="12"/>
      <c r="B63" s="30"/>
      <c r="C63" s="342" t="s">
        <v>85</v>
      </c>
      <c r="D63" s="28" t="s">
        <v>48</v>
      </c>
      <c r="E63" s="26">
        <v>2500</v>
      </c>
      <c r="Z63" s="130">
        <v>12</v>
      </c>
      <c r="AA63" s="129" t="str">
        <f>IF(申請書等送付状!H35="","",申請書等送付状!H35)</f>
        <v/>
      </c>
      <c r="AB63" s="129" t="str">
        <f>IF(AA63="","",IF(申請書等送付状!L35="","未記入！",申請書等送付状!L35))</f>
        <v/>
      </c>
      <c r="AC63" s="132" t="str">
        <f>IF($AB63=AC$51,COUNTIF($AB$52:$AB63,AC$51),"")</f>
        <v/>
      </c>
      <c r="AD63" s="132" t="str">
        <f>IF($AB63=AD$51,COUNTIF($AB$52:$AB63,AD$51),"")</f>
        <v/>
      </c>
      <c r="AE63" s="132" t="str">
        <f>IF($AB63=AE$51,COUNTIF($AB$52:$AB63,AE$51),"")</f>
        <v/>
      </c>
      <c r="AF63" s="132" t="str">
        <f>IF($AB63=AF$51,COUNTIF($AB$52:$AB63,AF$51),"")</f>
        <v/>
      </c>
      <c r="AG63" s="128"/>
      <c r="AH63" s="130">
        <v>12</v>
      </c>
      <c r="AI63" s="129" t="str">
        <f t="shared" si="2"/>
        <v/>
      </c>
      <c r="AJ63" s="128"/>
      <c r="AK63" s="128"/>
      <c r="AL63" s="128"/>
      <c r="AM63" s="128"/>
      <c r="AN63" s="128"/>
      <c r="AO63" s="128"/>
      <c r="AP63" s="128"/>
      <c r="AQ63" s="128"/>
      <c r="AR63" s="128"/>
      <c r="AS63" s="128"/>
      <c r="AT63" s="128"/>
      <c r="AU63" s="128"/>
      <c r="AV63" s="128"/>
      <c r="AW63" s="128"/>
    </row>
    <row r="64" spans="1:49" ht="10.5" hidden="1" x14ac:dyDescent="0.4">
      <c r="A64" s="12"/>
      <c r="B64" s="31" t="s">
        <v>86</v>
      </c>
      <c r="C64" s="343"/>
      <c r="D64" s="29" t="s">
        <v>49</v>
      </c>
      <c r="E64" s="26">
        <v>3500</v>
      </c>
      <c r="Z64" s="130">
        <v>13</v>
      </c>
      <c r="AA64" s="129" t="str">
        <f>IF(申請書等送付状!H36="","",申請書等送付状!H36)</f>
        <v/>
      </c>
      <c r="AB64" s="129" t="str">
        <f>IF(AA64="","",IF(申請書等送付状!L36="","未記入！",申請書等送付状!L36))</f>
        <v/>
      </c>
      <c r="AC64" s="132" t="str">
        <f>IF($AB64=AC$51,COUNTIF($AB$52:$AB64,AC$51),"")</f>
        <v/>
      </c>
      <c r="AD64" s="132" t="str">
        <f>IF($AB64=AD$51,COUNTIF($AB$52:$AB64,AD$51),"")</f>
        <v/>
      </c>
      <c r="AE64" s="132" t="str">
        <f>IF($AB64=AE$51,COUNTIF($AB$52:$AB64,AE$51),"")</f>
        <v/>
      </c>
      <c r="AF64" s="132" t="str">
        <f>IF($AB64=AF$51,COUNTIF($AB$52:$AB64,AF$51),"")</f>
        <v/>
      </c>
      <c r="AG64" s="128"/>
      <c r="AH64" s="130">
        <v>13</v>
      </c>
      <c r="AI64" s="129" t="str">
        <f t="shared" si="2"/>
        <v/>
      </c>
      <c r="AJ64" s="128"/>
      <c r="AK64" s="128"/>
      <c r="AL64" s="128"/>
      <c r="AM64" s="128"/>
      <c r="AN64" s="128"/>
      <c r="AO64" s="128"/>
      <c r="AP64" s="128"/>
      <c r="AQ64" s="128"/>
      <c r="AR64" s="128"/>
      <c r="AS64" s="128"/>
      <c r="AT64" s="128"/>
      <c r="AU64" s="128"/>
      <c r="AV64" s="128"/>
      <c r="AW64" s="128"/>
    </row>
    <row r="65" spans="1:47" ht="10.5" hidden="1" x14ac:dyDescent="0.4">
      <c r="A65" s="20"/>
      <c r="B65" s="32"/>
      <c r="C65" s="344"/>
      <c r="D65" s="29" t="s">
        <v>50</v>
      </c>
      <c r="E65" s="26">
        <v>4000</v>
      </c>
      <c r="Z65" s="130">
        <v>14</v>
      </c>
      <c r="AA65" s="129" t="str">
        <f>IF(申請書等送付状!H37="","",申請書等送付状!H37)</f>
        <v/>
      </c>
      <c r="AB65" s="129" t="str">
        <f>IF(AA65="","",IF(申請書等送付状!L37="","未記入！",申請書等送付状!L37))</f>
        <v/>
      </c>
      <c r="AC65" s="132" t="str">
        <f>IF($AB65=AC$51,COUNTIF($AB$52:$AB65,AC$51),"")</f>
        <v/>
      </c>
      <c r="AD65" s="132" t="str">
        <f>IF($AB65=AD$51,COUNTIF($AB$52:$AB65,AD$51),"")</f>
        <v/>
      </c>
      <c r="AE65" s="132" t="str">
        <f>IF($AB65=AE$51,COUNTIF($AB$52:$AB65,AE$51),"")</f>
        <v/>
      </c>
      <c r="AF65" s="132" t="str">
        <f>IF($AB65=AF$51,COUNTIF($AB$52:$AB65,AF$51),"")</f>
        <v/>
      </c>
      <c r="AG65" s="128"/>
      <c r="AH65" s="130">
        <v>14</v>
      </c>
      <c r="AI65" s="129" t="str">
        <f t="shared" si="2"/>
        <v/>
      </c>
      <c r="AJ65" s="128"/>
      <c r="AK65" s="128"/>
      <c r="AL65" s="128"/>
      <c r="AM65" s="128"/>
      <c r="AN65" s="128"/>
      <c r="AO65" s="128"/>
      <c r="AP65" s="128"/>
      <c r="AQ65" s="128"/>
      <c r="AR65" s="128"/>
      <c r="AS65" s="128"/>
      <c r="AT65" s="128"/>
      <c r="AU65" s="128"/>
    </row>
    <row r="66" spans="1:47" hidden="1" x14ac:dyDescent="0.4">
      <c r="A66" s="20"/>
      <c r="B66" s="33"/>
      <c r="C66" s="34"/>
      <c r="D66" s="33"/>
      <c r="E66" s="33"/>
      <c r="Z66" s="130">
        <v>15</v>
      </c>
      <c r="AA66" s="129" t="str">
        <f>IF(申請書等送付状!H38="","",申請書等送付状!H38)</f>
        <v/>
      </c>
      <c r="AB66" s="129" t="str">
        <f>IF(AA66="","",IF(申請書等送付状!L38="","未記入！",申請書等送付状!L38))</f>
        <v/>
      </c>
      <c r="AC66" s="132" t="str">
        <f>IF($AB66=AC$51,COUNTIF($AB$52:$AB66,AC$51),"")</f>
        <v/>
      </c>
      <c r="AD66" s="132" t="str">
        <f>IF($AB66=AD$51,COUNTIF($AB$52:$AB66,AD$51),"")</f>
        <v/>
      </c>
      <c r="AE66" s="132" t="str">
        <f>IF($AB66=AE$51,COUNTIF($AB$52:$AB66,AE$51),"")</f>
        <v/>
      </c>
      <c r="AF66" s="132" t="str">
        <f>IF($AB66=AF$51,COUNTIF($AB$52:$AB66,AF$51),"")</f>
        <v/>
      </c>
      <c r="AG66" s="128"/>
      <c r="AH66" s="143">
        <v>15</v>
      </c>
      <c r="AI66" s="144" t="str">
        <f t="shared" si="2"/>
        <v/>
      </c>
      <c r="AJ66" s="128"/>
      <c r="AK66" s="128"/>
      <c r="AL66" s="128"/>
      <c r="AM66" s="128"/>
      <c r="AN66" s="128"/>
      <c r="AO66" s="128"/>
      <c r="AP66" s="128"/>
      <c r="AQ66" s="128"/>
      <c r="AR66" s="128"/>
      <c r="AS66" s="128"/>
      <c r="AT66" s="128"/>
      <c r="AU66" s="128"/>
    </row>
    <row r="67" spans="1:47" ht="10.5" hidden="1" x14ac:dyDescent="0.4">
      <c r="A67" s="20"/>
      <c r="B67" s="28" t="s">
        <v>61</v>
      </c>
      <c r="C67" s="28" t="s">
        <v>84</v>
      </c>
      <c r="D67" s="28" t="s">
        <v>51</v>
      </c>
      <c r="E67" s="28" t="s">
        <v>42</v>
      </c>
      <c r="Z67" s="136" t="s">
        <v>164</v>
      </c>
      <c r="AA67" s="128">
        <f>COUNTA(AA52:AA66)</f>
        <v>15</v>
      </c>
      <c r="AB67" s="128"/>
      <c r="AC67" s="128">
        <f>COUNT(AC52:AC66)</f>
        <v>0</v>
      </c>
      <c r="AD67" s="128">
        <f>COUNT(AD52:AD66)</f>
        <v>0</v>
      </c>
      <c r="AE67" s="128">
        <f>COUNT(AE52:AE66)</f>
        <v>0</v>
      </c>
      <c r="AF67" s="128">
        <f>COUNT(AF52:AF66)</f>
        <v>0</v>
      </c>
      <c r="AG67" s="128"/>
      <c r="AH67" s="128"/>
      <c r="AI67" s="128"/>
      <c r="AJ67" s="128"/>
      <c r="AK67" s="128"/>
      <c r="AL67" s="128"/>
      <c r="AM67" s="128"/>
      <c r="AN67" s="128"/>
      <c r="AO67" s="128"/>
      <c r="AP67" s="128"/>
      <c r="AQ67" s="128"/>
      <c r="AR67" s="128"/>
      <c r="AS67" s="128"/>
      <c r="AT67" s="128"/>
      <c r="AU67" s="128"/>
    </row>
    <row r="68" spans="1:47" ht="10.5" hidden="1" x14ac:dyDescent="0.4">
      <c r="A68" s="20"/>
      <c r="B68" s="35"/>
      <c r="C68" s="342" t="s">
        <v>45</v>
      </c>
      <c r="D68" s="28" t="s">
        <v>48</v>
      </c>
      <c r="E68" s="26">
        <v>500</v>
      </c>
      <c r="AG68" s="128"/>
      <c r="AJ68" s="128"/>
      <c r="AK68" s="128"/>
      <c r="AM68" s="128"/>
      <c r="AN68" s="128"/>
      <c r="AP68" s="128"/>
      <c r="AQ68" s="128"/>
      <c r="AR68" s="128"/>
      <c r="AS68" s="128"/>
      <c r="AT68" s="128"/>
      <c r="AU68" s="128"/>
    </row>
    <row r="69" spans="1:47" ht="10.5" hidden="1" x14ac:dyDescent="0.4">
      <c r="A69" s="20"/>
      <c r="B69" s="36" t="s">
        <v>87</v>
      </c>
      <c r="C69" s="343"/>
      <c r="D69" s="29" t="s">
        <v>49</v>
      </c>
      <c r="E69" s="26">
        <v>800</v>
      </c>
      <c r="AG69" s="128"/>
      <c r="AJ69" s="128"/>
      <c r="AK69" s="128"/>
      <c r="AM69" s="128"/>
      <c r="AN69" s="128"/>
      <c r="AP69" s="128"/>
      <c r="AQ69" s="128"/>
      <c r="AR69" s="128"/>
      <c r="AS69" s="128"/>
      <c r="AT69" s="128"/>
      <c r="AU69" s="128"/>
    </row>
    <row r="70" spans="1:47" ht="10.5" hidden="1" x14ac:dyDescent="0.4">
      <c r="A70" s="20"/>
      <c r="B70" s="32"/>
      <c r="C70" s="344"/>
      <c r="D70" s="29" t="s">
        <v>50</v>
      </c>
      <c r="E70" s="26">
        <v>1000</v>
      </c>
    </row>
  </sheetData>
  <sheetProtection algorithmName="SHA-512" hashValue="64N8Zstg4tCO78cXDZ3k8h+vY0d64LmXSths92y8xOaHNEzE0mj6eDDhMpn8wfBUvw9WkFstjUEZ6u5VjhSgCw==" saltValue="ZhSIoT85Hx8h50EqO8s6Dw==" spinCount="100000" sheet="1" objects="1" scenarios="1"/>
  <sortState xmlns:xlrd2="http://schemas.microsoft.com/office/spreadsheetml/2017/richdata2" ref="K52:L61">
    <sortCondition ref="K52:K61"/>
  </sortState>
  <mergeCells count="2">
    <mergeCell ref="C63:C65"/>
    <mergeCell ref="C68:C70"/>
  </mergeCells>
  <phoneticPr fontId="22"/>
  <conditionalFormatting sqref="F7:P7 R7:S7 H12:I12">
    <cfRule type="expression" dxfId="2" priority="5">
      <formula>"$h1&lt;&gt;$i1"</formula>
    </cfRule>
  </conditionalFormatting>
  <conditionalFormatting sqref="H18:I29">
    <cfRule type="expression" dxfId="1" priority="3">
      <formula>"$h1&lt;&gt;$i1"</formula>
    </cfRule>
  </conditionalFormatting>
  <conditionalFormatting sqref="H33:I47">
    <cfRule type="expression" dxfId="0" priority="1">
      <formula>"$h1&lt;&gt;$i1"</formula>
    </cfRule>
  </conditionalFormatting>
  <dataValidations disablePrompts="1" count="1">
    <dataValidation imeMode="halfAlpha" allowBlank="1" showInputMessage="1" showErrorMessage="1" sqref="C54:C56 E54:E56" xr:uid="{DDF0FD82-93F8-4145-83A9-114394A5F364}"/>
  </dataValidations>
  <pageMargins left="0.7" right="0.7" top="0.75" bottom="0.75" header="0.3" footer="0.3"/>
  <pageSetup paperSize="9" scale="91"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申請書等送付状</vt:lpstr>
      <vt:lpstr>別紙</vt:lpstr>
      <vt:lpstr>担当者宛ラベル</vt:lpstr>
      <vt:lpstr>【ラベル見本】</vt:lpstr>
      <vt:lpstr>事務局用</vt:lpstr>
      <vt:lpstr>【ラベル見本】!_Hlk98681988</vt:lpstr>
      <vt:lpstr>担当者宛ラベル!_Hlk98681988</vt:lpstr>
      <vt:lpstr>【ラベル見本】!_Hlk99457298</vt:lpstr>
      <vt:lpstr>担当者宛ラベル!_Hlk99457298</vt:lpstr>
      <vt:lpstr>【ラベル見本】!Print_Area</vt:lpstr>
      <vt:lpstr>申請書等送付状!Print_Area</vt:lpstr>
      <vt:lpstr>担当者宛ラベル!Print_Area</vt:lpstr>
      <vt:lpstr>別紙!Print_Area</vt:lpstr>
      <vt:lpstr>地域</vt:lpstr>
      <vt:lpstr>地域コード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note1-PC</dc:creator>
  <cp:lastModifiedBy>江口</cp:lastModifiedBy>
  <cp:revision>2</cp:revision>
  <cp:lastPrinted>2025-03-19T01:05:16Z</cp:lastPrinted>
  <dcterms:created xsi:type="dcterms:W3CDTF">2022-04-07T00:55:00Z</dcterms:created>
  <dcterms:modified xsi:type="dcterms:W3CDTF">2025-03-19T08:34:32Z</dcterms:modified>
</cp:coreProperties>
</file>